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\1. HRTS\2024\HRTS Member\Docs on TheHRdaily\Draft\"/>
    </mc:Choice>
  </mc:AlternateContent>
  <bookViews>
    <workbookView xWindow="1425" yWindow="6060" windowWidth="27780" windowHeight="13575" activeTab="1"/>
  </bookViews>
  <sheets>
    <sheet name="2025 Leave Planner" sheetId="1" r:id="rId1"/>
    <sheet name="Holidays" sheetId="2" r:id="rId2"/>
    <sheet name="Legend" sheetId="3" r:id="rId3"/>
    <sheet name="Employees" sheetId="4" r:id="rId4"/>
    <sheet name="TheHRDaily" sheetId="6" r:id="rId5"/>
  </sheets>
  <externalReferences>
    <externalReference r:id="rId6"/>
  </externalReferences>
  <definedNames>
    <definedName name="employees_names">Employees!$A$2:$A$8</definedName>
    <definedName name="holidays" localSheetId="3">#REF!</definedName>
    <definedName name="holidays">Holidays!$A$5:$A$15</definedName>
    <definedName name="leave_type">Legend!$A$2:$A$6</definedName>
    <definedName name="lstHolidays">[1]!CompanyHolidays[Company Holidays]</definedName>
    <definedName name="weekend_holidays">Holidays!$C$5:$C$14</definedName>
    <definedName name="weekends">Holidays!$A$18:$A$121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A18" i="2" l="1"/>
  <c r="M12" i="1"/>
  <c r="M11" i="1"/>
  <c r="M10" i="1"/>
  <c r="M9" i="1"/>
  <c r="M8" i="1"/>
  <c r="L12" i="1"/>
  <c r="L11" i="1"/>
  <c r="L9" i="1"/>
  <c r="L8" i="1"/>
  <c r="K12" i="1"/>
  <c r="K11" i="1"/>
  <c r="K10" i="1"/>
  <c r="K9" i="1"/>
  <c r="K8" i="1"/>
  <c r="J12" i="1"/>
  <c r="J11" i="1"/>
  <c r="J10" i="1"/>
  <c r="J9" i="1"/>
  <c r="J8" i="1"/>
  <c r="M13" i="1"/>
  <c r="K13" i="1"/>
  <c r="I10" i="1"/>
  <c r="A19" i="2" l="1"/>
  <c r="A20" i="2" l="1"/>
  <c r="A21" i="2" l="1"/>
  <c r="A22" i="2" l="1"/>
  <c r="A23" i="2" s="1"/>
  <c r="A24" i="2" l="1"/>
  <c r="A25" i="2" l="1"/>
  <c r="A26" i="2" l="1"/>
  <c r="A27" i="2" l="1"/>
  <c r="A28" i="2" l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C5" i="2" l="1"/>
  <c r="E11" i="1" l="1"/>
  <c r="I11" i="1" s="1"/>
  <c r="E8" i="1"/>
  <c r="E12" i="1"/>
  <c r="I12" i="1" s="1"/>
  <c r="E14" i="1"/>
  <c r="E16" i="1"/>
  <c r="L13" i="1" s="1"/>
  <c r="E15" i="1"/>
  <c r="E13" i="1"/>
  <c r="I13" i="1" s="1"/>
  <c r="E10" i="1"/>
  <c r="E9" i="1"/>
  <c r="H8" i="1" l="1"/>
  <c r="H11" i="1"/>
  <c r="H12" i="1"/>
  <c r="J13" i="1"/>
  <c r="H13" i="1"/>
  <c r="H10" i="1"/>
  <c r="L10" i="1"/>
  <c r="I9" i="1"/>
  <c r="H9" i="1"/>
  <c r="I8" i="1"/>
</calcChain>
</file>

<file path=xl/sharedStrings.xml><?xml version="1.0" encoding="utf-8"?>
<sst xmlns="http://schemas.openxmlformats.org/spreadsheetml/2006/main" count="165" uniqueCount="57">
  <si>
    <t>Vacation</t>
  </si>
  <si>
    <t>Sick</t>
  </si>
  <si>
    <t>Maternity</t>
  </si>
  <si>
    <t>Casual</t>
  </si>
  <si>
    <t>Company Holidays</t>
  </si>
  <si>
    <t>Description</t>
  </si>
  <si>
    <t>New Year's Day</t>
  </si>
  <si>
    <t>Company name</t>
  </si>
  <si>
    <t>Year</t>
  </si>
  <si>
    <t>Legend</t>
  </si>
  <si>
    <t>Employee name</t>
  </si>
  <si>
    <t>January</t>
  </si>
  <si>
    <t>February</t>
  </si>
  <si>
    <t>March</t>
  </si>
  <si>
    <t>Su</t>
  </si>
  <si>
    <t>Mo</t>
  </si>
  <si>
    <t>Tu</t>
  </si>
  <si>
    <t>We</t>
  </si>
  <si>
    <t>Th</t>
  </si>
  <si>
    <t>Fr</t>
  </si>
  <si>
    <t>Sa</t>
  </si>
  <si>
    <t>Other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</si>
  <si>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</si>
  <si>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</si>
  <si>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</si>
  <si>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</si>
  <si>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</si>
  <si>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</si>
  <si>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</si>
  <si>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</si>
  <si>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</si>
  <si>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Leave Planner</t>
  </si>
  <si>
    <t>Start Date</t>
  </si>
  <si>
    <t>End Date</t>
  </si>
  <si>
    <t>Leave Type</t>
  </si>
  <si>
    <t>No. of days</t>
  </si>
  <si>
    <t>Employee Name</t>
  </si>
  <si>
    <t>Department</t>
  </si>
  <si>
    <t>Marketing</t>
  </si>
  <si>
    <t>Logistics</t>
  </si>
  <si>
    <t>Finance</t>
  </si>
  <si>
    <t>Management</t>
  </si>
  <si>
    <t>PR</t>
  </si>
  <si>
    <t>Weekends</t>
  </si>
  <si>
    <t>Total</t>
  </si>
  <si>
    <t>Annual Leave Balance</t>
  </si>
  <si>
    <t>Annual Leave History</t>
  </si>
  <si>
    <t>Holidays during Weekends</t>
  </si>
  <si>
    <t>HRTS CONSULTING</t>
  </si>
  <si>
    <t>www.thehrdaily.com</t>
  </si>
  <si>
    <t>Kong Chhayleng</t>
  </si>
  <si>
    <t>Chan Makara</t>
  </si>
  <si>
    <t>Taing Socheata</t>
  </si>
  <si>
    <t>Sok Panha</t>
  </si>
  <si>
    <t>Heng Bopha</t>
  </si>
  <si>
    <t>Mao Reaksmey</t>
  </si>
  <si>
    <t>Suos Udom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</si>
</sst>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;@"/>
    <numFmt numFmtId="165" formatCode="d"/>
    <numFmt numFmtId="166" formatCode="[$-409]d\-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color rgb="FF000000"/>
      <name val="Verdana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3"/>
      <name val="Calibri Light"/>
      <family val="1"/>
      <scheme val="maj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6"/>
      <color theme="10"/>
      <name val="Times New Roman"/>
      <family val="1"/>
    </font>
    <font>
      <b/>
      <sz val="16"/>
      <color theme="1"/>
      <name val="Times New Roman"/>
      <family val="1"/>
    </font>
    <font>
      <b/>
      <sz val="24"/>
      <color theme="0"/>
      <name val="Times New Roman"/>
      <family val="1"/>
    </font>
    <font>
      <b/>
      <sz val="11"/>
      <color theme="0"/>
      <name val="Times New Roman"/>
      <family val="1"/>
    </font>
    <font>
      <i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CC66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0" fontId="3" fillId="0" borderId="0">
      <alignment horizontal="left" vertical="center" indent="1"/>
    </xf>
    <xf numFmtId="14" fontId="1" fillId="0" borderId="0">
      <alignment horizontal="left" vertical="center" indent="1"/>
    </xf>
    <xf numFmtId="0" fontId="1" fillId="0" borderId="0">
      <alignment horizontal="left" vertical="center" wrapText="1" indent="1"/>
    </xf>
    <xf numFmtId="0" fontId="1" fillId="2" borderId="0" applyNumberFormat="0" applyBorder="0" applyAlignment="0" applyProtection="0"/>
    <xf numFmtId="0" fontId="9" fillId="6" borderId="0" applyNumberFormat="0" applyBorder="0" applyAlignment="0" applyProtection="0"/>
    <xf numFmtId="165" fontId="1" fillId="0" borderId="0" applyFont="0" applyFill="0" applyBorder="0">
      <alignment horizontal="center" vertical="center"/>
    </xf>
    <xf numFmtId="0" fontId="10" fillId="0" borderId="0">
      <alignment horizontal="left" vertical="center" indent="2"/>
    </xf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49" fontId="0" fillId="0" borderId="0" xfId="0" applyNumberFormat="1"/>
    <xf numFmtId="49" fontId="0" fillId="0" borderId="17" xfId="0" applyNumberFormat="1" applyBorder="1"/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5" fillId="5" borderId="0" xfId="0" applyFont="1" applyFill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7" fillId="5" borderId="11" xfId="0" applyNumberFormat="1" applyFont="1" applyFill="1" applyBorder="1" applyAlignment="1">
      <alignment horizontal="center" vertical="center"/>
    </xf>
    <xf numFmtId="165" fontId="7" fillId="5" borderId="12" xfId="0" applyNumberFormat="1" applyFont="1" applyFill="1" applyBorder="1" applyAlignment="1">
      <alignment horizontal="center" vertical="center"/>
    </xf>
    <xf numFmtId="165" fontId="7" fillId="5" borderId="13" xfId="0" applyNumberFormat="1" applyFont="1" applyFill="1" applyBorder="1" applyAlignment="1">
      <alignment horizontal="center" vertical="center"/>
    </xf>
    <xf numFmtId="165" fontId="0" fillId="5" borderId="0" xfId="0" applyNumberFormat="1" applyFill="1"/>
    <xf numFmtId="165" fontId="5" fillId="5" borderId="0" xfId="0" applyNumberFormat="1" applyFont="1" applyFill="1"/>
    <xf numFmtId="165" fontId="7" fillId="5" borderId="14" xfId="0" applyNumberFormat="1" applyFont="1" applyFill="1" applyBorder="1"/>
    <xf numFmtId="165" fontId="7" fillId="5" borderId="15" xfId="0" applyNumberFormat="1" applyFont="1" applyFill="1" applyBorder="1"/>
    <xf numFmtId="165" fontId="7" fillId="5" borderId="16" xfId="0" applyNumberFormat="1" applyFont="1" applyFill="1" applyBorder="1"/>
    <xf numFmtId="165" fontId="7" fillId="5" borderId="14" xfId="0" applyNumberFormat="1" applyFont="1" applyFill="1" applyBorder="1" applyAlignment="1">
      <alignment vertical="center"/>
    </xf>
    <xf numFmtId="0" fontId="2" fillId="2" borderId="0" xfId="4" applyFont="1" applyAlignment="1">
      <alignment horizontal="center" vertical="center"/>
    </xf>
    <xf numFmtId="0" fontId="11" fillId="2" borderId="0" xfId="4" applyFont="1" applyBorder="1" applyAlignment="1">
      <alignment horizontal="center" vertical="center"/>
    </xf>
    <xf numFmtId="164" fontId="5" fillId="0" borderId="1" xfId="0" applyNumberFormat="1" applyFont="1" applyBorder="1"/>
    <xf numFmtId="0" fontId="5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165" fontId="7" fillId="5" borderId="31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 vertical="top"/>
    </xf>
    <xf numFmtId="49" fontId="4" fillId="5" borderId="3" xfId="0" applyNumberFormat="1" applyFont="1" applyFill="1" applyBorder="1" applyAlignment="1">
      <alignment horizontal="center" vertical="top"/>
    </xf>
    <xf numFmtId="49" fontId="4" fillId="5" borderId="4" xfId="0" applyNumberFormat="1" applyFont="1" applyFill="1" applyBorder="1" applyAlignment="1">
      <alignment horizontal="center" vertical="top"/>
    </xf>
    <xf numFmtId="0" fontId="14" fillId="0" borderId="0" xfId="8" applyFont="1"/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9" fillId="7" borderId="0" xfId="8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21" fillId="8" borderId="18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3" fillId="8" borderId="29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5" fillId="8" borderId="0" xfId="4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 vertical="center"/>
    </xf>
    <xf numFmtId="0" fontId="13" fillId="8" borderId="0" xfId="5" applyFont="1" applyFill="1"/>
  </cellXfs>
  <cellStyles count="9">
    <cellStyle name="20% - Accent2" xfId="4" builtinId="34"/>
    <cellStyle name="Bad" xfId="5" builtinId="27"/>
    <cellStyle name="Days" xfId="6"/>
    <cellStyle name="Hyperlink" xfId="8" builtinId="8"/>
    <cellStyle name="Months" xfId="7"/>
    <cellStyle name="Normal" xfId="0" builtinId="0"/>
    <cellStyle name="Table Dates" xfId="2"/>
    <cellStyle name="Table details" xfId="3"/>
    <cellStyle name="Table Headers" xfId="1"/>
  </cellStyles>
  <dxfs count="0"/>
  <tableStyles count="0" defaultTableStyle="TableStyleMedium2" defaultPivotStyle="PivotStyleLight16"/>
  <colors>
    <mruColors>
      <color rgb="FFCCFFCC"/>
      <color rgb="FFFF5050"/>
      <color rgb="FFFFDA65"/>
      <color rgb="FFF4B082"/>
      <color rgb="FF8E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adulescu\AppData\Roaming\Microsoft\Excel\employee-attendance-tracker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View"/>
      <sheetName val="Employee Leave Tracker"/>
      <sheetName val="List of Employees"/>
      <sheetName val="Leave Types"/>
      <sheetName val="Company Holidays"/>
      <sheetName val="employee-attendance-tracker (v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hrdail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hrdai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3"/>
  <sheetViews>
    <sheetView zoomScaleNormal="100" zoomScalePageLayoutView="120" workbookViewId="0">
      <selection activeCell="F4" sqref="F4"/>
    </sheetView>
  </sheetViews>
  <sheetFormatPr defaultColWidth="9.140625" defaultRowHeight="15" x14ac:dyDescent="0.25"/>
  <cols>
    <col min="1" max="2" width="18.42578125" style="37" customWidth="1"/>
    <col min="3" max="3" width="20.7109375" style="37" bestFit="1" customWidth="1"/>
    <col min="4" max="5" width="18.42578125" style="37" customWidth="1"/>
    <col min="6" max="6" width="7" style="37" customWidth="1"/>
    <col min="7" max="7" width="18.42578125" style="37" customWidth="1"/>
    <col min="8" max="13" width="12.85546875" style="37" customWidth="1"/>
    <col min="14" max="26" width="18.42578125" style="37" customWidth="1"/>
    <col min="27" max="101" width="3.7109375" style="37" customWidth="1"/>
    <col min="102" max="16384" width="9.140625" style="37"/>
  </cols>
  <sheetData>
    <row r="1" spans="1:13" ht="28.5" customHeight="1" x14ac:dyDescent="0.25">
      <c r="A1" s="46" t="s">
        <v>31</v>
      </c>
      <c r="B1" s="47"/>
      <c r="C1" s="48" t="s">
        <v>7</v>
      </c>
    </row>
    <row r="2" spans="1:13" ht="15" customHeight="1" x14ac:dyDescent="0.25">
      <c r="A2" s="49"/>
      <c r="B2" s="50"/>
      <c r="C2" s="51" t="s">
        <v>48</v>
      </c>
    </row>
    <row r="3" spans="1:13" ht="30.75" customHeight="1" x14ac:dyDescent="0.25">
      <c r="A3" s="49"/>
      <c r="B3" s="50"/>
      <c r="C3" s="52" t="s">
        <v>8</v>
      </c>
    </row>
    <row r="4" spans="1:13" ht="15.75" customHeight="1" thickBot="1" x14ac:dyDescent="0.3">
      <c r="A4" s="53"/>
      <c r="B4" s="54"/>
      <c r="C4" s="55">
        <v>2025</v>
      </c>
    </row>
    <row r="5" spans="1:13" ht="15.75" customHeight="1" x14ac:dyDescent="0.25">
      <c r="A5" s="38"/>
      <c r="B5" s="38"/>
      <c r="C5" s="39"/>
    </row>
    <row r="6" spans="1:13" ht="18.75" x14ac:dyDescent="0.25">
      <c r="A6" s="56" t="s">
        <v>46</v>
      </c>
      <c r="B6" s="57"/>
      <c r="C6" s="57"/>
      <c r="D6" s="57"/>
      <c r="E6" s="58"/>
      <c r="G6" s="56" t="s">
        <v>45</v>
      </c>
      <c r="H6" s="57"/>
      <c r="I6" s="57"/>
      <c r="J6" s="57"/>
      <c r="K6" s="57"/>
      <c r="L6" s="57"/>
      <c r="M6" s="58"/>
    </row>
    <row r="7" spans="1:13" x14ac:dyDescent="0.25">
      <c r="A7" s="40" t="s">
        <v>10</v>
      </c>
      <c r="B7" s="40" t="s">
        <v>32</v>
      </c>
      <c r="C7" s="40" t="s">
        <v>33</v>
      </c>
      <c r="D7" s="40" t="s">
        <v>34</v>
      </c>
      <c r="E7" s="40" t="s">
        <v>35</v>
      </c>
      <c r="G7" s="40" t="s">
        <v>10</v>
      </c>
      <c r="H7" s="40" t="s">
        <v>44</v>
      </c>
      <c r="I7" s="40" t="s">
        <v>0</v>
      </c>
      <c r="J7" s="40" t="s">
        <v>1</v>
      </c>
      <c r="K7" s="40" t="s">
        <v>2</v>
      </c>
      <c r="L7" s="40" t="s">
        <v>3</v>
      </c>
      <c r="M7" s="40" t="s">
        <v>21</v>
      </c>
    </row>
    <row r="8" spans="1:13" x14ac:dyDescent="0.25">
      <c r="A8" s="41" t="s">
        <v>50</v>
      </c>
      <c r="B8" s="42">
        <v>45659</v>
      </c>
      <c r="C8" s="42">
        <v>45660</v>
      </c>
      <c r="D8" s="41" t="s">
        <v>0</v>
      </c>
      <c r="E8" s="41">
        <f t="shared" ref="E8:E16" si="0" xml:space="preserve"> 1 + C8 - B8 - COUNTIFS(holidays, "&gt;="&amp;B8, holidays, "&lt;="&amp;C8) - COUNTIFS(weekends, "&gt;="&amp;B8, weekends, "&lt;="&amp;C8)+COUNTIFS(weekend_holidays,"&gt;="&amp;B8,weekend_holidays,"&lt;="&amp;C8)</f>
        <v>2</v>
      </c>
      <c r="G8" s="41" t="s">
        <v>50</v>
      </c>
      <c r="H8" s="43">
        <f>SUMIF($A$8:$A$20, G8, $E$8:$E$20)</f>
        <v>5</v>
      </c>
      <c r="I8" s="43">
        <f>SUMIFS( $E$8:$E$20, $A$8:$A$20,$G$8, $D$8:$D$20, $I$7)</f>
        <v>5</v>
      </c>
      <c r="J8" s="43">
        <f>SUMIFS( $E$8:$E$20, $A$8:$A$20,$G$8, $D$8:$D$20, $J$7)</f>
        <v>0</v>
      </c>
      <c r="K8" s="43">
        <f>SUMIFS( $E$8:$E$20, $A$8:$A$20,$G$8, $D$8:$D$20, $K$7)</f>
        <v>0</v>
      </c>
      <c r="L8" s="43">
        <f>SUMIFS( $E$8:$E$20, $A$8:$A$20,$G$8, $D$8:$D$20, $L$7)</f>
        <v>0</v>
      </c>
      <c r="M8" s="43">
        <f>SUMIFS( $E$8:$E$20, $A$8:$A$20,$G$8, $D$8:$D$20, $M$7)</f>
        <v>0</v>
      </c>
    </row>
    <row r="9" spans="1:13" x14ac:dyDescent="0.25">
      <c r="A9" s="41" t="s">
        <v>51</v>
      </c>
      <c r="B9" s="42">
        <v>45663</v>
      </c>
      <c r="C9" s="42">
        <v>45667</v>
      </c>
      <c r="D9" s="41" t="s">
        <v>0</v>
      </c>
      <c r="E9" s="41">
        <f t="shared" si="0"/>
        <v>4</v>
      </c>
      <c r="G9" s="41" t="s">
        <v>51</v>
      </c>
      <c r="H9" s="43">
        <f t="shared" ref="H9:H13" si="1">SUMIF($A$8:$A$20, G9, $E$8:$E$20)</f>
        <v>4</v>
      </c>
      <c r="I9" s="43">
        <f>SUMIFS( $E$8:$E$20, $A$8:$A$20,G9, $D$8:$D$20, $I$7)</f>
        <v>4</v>
      </c>
      <c r="J9" s="43">
        <f>SUMIFS( $E$8:$E$20, $A$8:$A$20,G9, $D$8:$D$20, $J$7)</f>
        <v>0</v>
      </c>
      <c r="K9" s="43">
        <f>SUMIFS( $E$8:$E$20, $A$8:$A$20,$G$9, $D$8:$D$20, $K$7)</f>
        <v>0</v>
      </c>
      <c r="L9" s="43">
        <f>SUMIFS( $E$8:$E$20, $A$8:$A$20,$G$9, $D$8:$D$20, $L$7)</f>
        <v>0</v>
      </c>
      <c r="M9" s="43">
        <f>SUMIFS( $E$8:$E$20, $A$8:$A$20,$G$9, $D$8:$D$20, $M$7)</f>
        <v>0</v>
      </c>
    </row>
    <row r="10" spans="1:13" x14ac:dyDescent="0.25">
      <c r="A10" s="41" t="s">
        <v>52</v>
      </c>
      <c r="B10" s="42">
        <v>45658</v>
      </c>
      <c r="C10" s="42">
        <v>45688</v>
      </c>
      <c r="D10" s="41" t="s">
        <v>1</v>
      </c>
      <c r="E10" s="41">
        <f t="shared" si="0"/>
        <v>21</v>
      </c>
      <c r="G10" s="41" t="s">
        <v>52</v>
      </c>
      <c r="H10" s="43">
        <f t="shared" si="1"/>
        <v>30</v>
      </c>
      <c r="I10" s="43">
        <f t="shared" ref="I10:I12" si="2">SUMIFS( $E$8:$E$20, $A$8:$A$20,G10, $D$8:$D$20, $I$7)</f>
        <v>4</v>
      </c>
      <c r="J10" s="43">
        <f>SUMIFS( $E$8:$E$20, $A$8:$A$20,G10, $D$8:$D$20, $J$7)</f>
        <v>21</v>
      </c>
      <c r="K10" s="43">
        <f>SUMIFS( $E$8:$E$20, $A$8:$A$20,$G$10, $D$8:$D$20, $K$7)</f>
        <v>0</v>
      </c>
      <c r="L10" s="43">
        <f>SUMIFS( $E$8:$E$20, $A$8:$A$20,$G$10, $D$8:$D$20, $L$7)</f>
        <v>5</v>
      </c>
      <c r="M10" s="43">
        <f>SUMIFS( $E$8:$E$20, $A$8:$A$20,$G$10, $D$8:$D$20, $M$7)</f>
        <v>0</v>
      </c>
    </row>
    <row r="11" spans="1:13" x14ac:dyDescent="0.25">
      <c r="A11" s="41" t="s">
        <v>53</v>
      </c>
      <c r="B11" s="42">
        <v>45658</v>
      </c>
      <c r="C11" s="42">
        <v>45662</v>
      </c>
      <c r="D11" s="41" t="s">
        <v>0</v>
      </c>
      <c r="E11" s="41">
        <f t="shared" si="0"/>
        <v>2</v>
      </c>
      <c r="G11" s="41" t="s">
        <v>53</v>
      </c>
      <c r="H11" s="43">
        <f t="shared" si="1"/>
        <v>2</v>
      </c>
      <c r="I11" s="43">
        <f t="shared" si="2"/>
        <v>2</v>
      </c>
      <c r="J11" s="43">
        <f>SUMIFS( $E$8:$E$20, $A$8:$A$20,$G$11, $D$8:$D$20, $J$7)</f>
        <v>0</v>
      </c>
      <c r="K11" s="43">
        <f>SUMIFS( $E$8:$E$20, $A$8:$A$20,$G$11, $D$8:$D$20, $K$7)</f>
        <v>0</v>
      </c>
      <c r="L11" s="43">
        <f>SUMIFS( $E$8:$E$20, $A$8:$A$20,$G$11, $D$8:$D$20, $L$7)</f>
        <v>0</v>
      </c>
      <c r="M11" s="43">
        <f>SUMIFS( $E$8:$E$20, $A$8:$A$20,$G$11, $D$8:$D$20, $M$7)</f>
        <v>0</v>
      </c>
    </row>
    <row r="12" spans="1:13" x14ac:dyDescent="0.25">
      <c r="A12" s="41" t="s">
        <v>54</v>
      </c>
      <c r="B12" s="42">
        <v>45659</v>
      </c>
      <c r="C12" s="42">
        <v>45660</v>
      </c>
      <c r="D12" s="41" t="s">
        <v>0</v>
      </c>
      <c r="E12" s="41">
        <f t="shared" si="0"/>
        <v>2</v>
      </c>
      <c r="G12" s="41" t="s">
        <v>54</v>
      </c>
      <c r="H12" s="43">
        <f t="shared" si="1"/>
        <v>2</v>
      </c>
      <c r="I12" s="43">
        <f t="shared" si="2"/>
        <v>2</v>
      </c>
      <c r="J12" s="43">
        <f>SUMIFS( $E$8:$E$20, $A$8:$A$20,$G$12, $D$8:$D$20, $J$7)</f>
        <v>0</v>
      </c>
      <c r="K12" s="43">
        <f>SUMIFS( $E$8:$E$20, $A$8:$A$20,$G$12, $D$8:$D$20, $K$7)</f>
        <v>0</v>
      </c>
      <c r="L12" s="43">
        <f>SUMIFS( $E$8:$E$20, $A$8:$A$20,$G$12, $D$8:$D$20, $L$7)</f>
        <v>0</v>
      </c>
      <c r="M12" s="43">
        <f>SUMIFS( $E$8:$E$20, $A$8:$A$20,$G$12, $D$8:$D$20, $M$7)</f>
        <v>0</v>
      </c>
    </row>
    <row r="13" spans="1:13" x14ac:dyDescent="0.25">
      <c r="A13" s="41" t="s">
        <v>52</v>
      </c>
      <c r="B13" s="42">
        <v>45687</v>
      </c>
      <c r="C13" s="42">
        <v>45692</v>
      </c>
      <c r="D13" s="41" t="s">
        <v>0</v>
      </c>
      <c r="E13" s="41">
        <f t="shared" si="0"/>
        <v>4</v>
      </c>
      <c r="G13" s="41" t="s">
        <v>55</v>
      </c>
      <c r="H13" s="43">
        <f t="shared" si="1"/>
        <v>7</v>
      </c>
      <c r="I13" s="43">
        <f t="shared" ref="I13" si="3">SUMIFS( $E$8:$E$20, $A$8:$A$20,G13, $D$8:$D$20, $I$7)</f>
        <v>0</v>
      </c>
      <c r="J13" s="43">
        <f>SUMIFS( $E$8:$E$20, $A$8:$A$20,$G$13, $D$8:$D$20, $J$7)</f>
        <v>0</v>
      </c>
      <c r="K13" s="43">
        <f>SUMIFS( $E$8:$E$20, $A$8:$A$20,$G$13, $D$8:$D$20, $K$7)</f>
        <v>0</v>
      </c>
      <c r="L13" s="43">
        <f>SUMIFS( $E$8:$E$20, $A$8:$A$20,$G$13, $D$8:$D$20,$L$7)</f>
        <v>7</v>
      </c>
      <c r="M13" s="43">
        <f>SUMIFS( $E$8:$E$20, $A$8:$A$20,$G$13, $D$8:$D$20, $M$7)</f>
        <v>0</v>
      </c>
    </row>
    <row r="14" spans="1:13" x14ac:dyDescent="0.25">
      <c r="A14" s="41" t="s">
        <v>50</v>
      </c>
      <c r="B14" s="42">
        <v>45705</v>
      </c>
      <c r="C14" s="42">
        <v>45707</v>
      </c>
      <c r="D14" s="41" t="s">
        <v>0</v>
      </c>
      <c r="E14" s="41">
        <f t="shared" si="0"/>
        <v>3</v>
      </c>
    </row>
    <row r="15" spans="1:13" x14ac:dyDescent="0.25">
      <c r="A15" s="41" t="s">
        <v>55</v>
      </c>
      <c r="B15" s="42">
        <v>45790</v>
      </c>
      <c r="C15" s="42">
        <v>45798</v>
      </c>
      <c r="D15" s="41" t="s">
        <v>3</v>
      </c>
      <c r="E15" s="41">
        <f t="shared" si="0"/>
        <v>7</v>
      </c>
    </row>
    <row r="16" spans="1:13" x14ac:dyDescent="0.25">
      <c r="A16" s="41" t="s">
        <v>52</v>
      </c>
      <c r="B16" s="42">
        <v>45801</v>
      </c>
      <c r="C16" s="42">
        <v>45808</v>
      </c>
      <c r="D16" s="41" t="s">
        <v>3</v>
      </c>
      <c r="E16" s="41">
        <f t="shared" si="0"/>
        <v>5</v>
      </c>
    </row>
    <row r="23" spans="1:13" ht="20.25" x14ac:dyDescent="0.3">
      <c r="A23" s="44" t="s">
        <v>49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sheetProtection formatCells="0" formatColumns="0" formatRows="0" insertColumns="0" insertRows="0" insertHyperlinks="0" deleteColumns="0" deleteRows="0" sort="0" autoFilter="0" pivotTables="0"/>
  <mergeCells count="4">
    <mergeCell ref="A1:B4"/>
    <mergeCell ref="G6:M6"/>
    <mergeCell ref="A6:E6"/>
    <mergeCell ref="A23:M23"/>
  </mergeCells>
  <dataValidations count="2">
    <dataValidation type="list" allowBlank="1" showInputMessage="1" showErrorMessage="1" sqref="G8:G13 A8:A16">
      <formula1>employees_names</formula1>
    </dataValidation>
    <dataValidation type="list" allowBlank="1" showInputMessage="1" showErrorMessage="1" sqref="D8:D16 I7:M7">
      <formula1>leave_type</formula1>
    </dataValidation>
  </dataValidations>
  <hyperlinks>
    <hyperlink ref="A23" r:id="rId1"/>
  </hyperlinks>
  <pageMargins left="0.7" right="0.7" top="0.75" bottom="0.75" header="0.3" footer="0.3"/>
  <pageSetup orientation="landscape" r:id="rId2"/>
  <headerFooter>
    <oddHeader>&amp;CThis Vacation tracker has been brought to you by https://arahr.com/.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V122"/>
  <sheetViews>
    <sheetView tabSelected="1" workbookViewId="0">
      <selection activeCell="C19" sqref="C19"/>
    </sheetView>
  </sheetViews>
  <sheetFormatPr defaultColWidth="8.85546875" defaultRowHeight="15" x14ac:dyDescent="0.25"/>
  <cols>
    <col min="1" max="1" width="20.7109375" bestFit="1" customWidth="1"/>
    <col min="2" max="2" width="26" customWidth="1"/>
    <col min="3" max="3" width="24.28515625" customWidth="1"/>
    <col min="4" max="4" width="3.42578125" customWidth="1"/>
    <col min="5" max="5" width="8.42578125" customWidth="1"/>
    <col min="6" max="100" width="3.7109375" customWidth="1"/>
  </cols>
  <sheetData>
    <row r="3" spans="1:100" x14ac:dyDescent="0.25">
      <c r="A3" s="59" t="s">
        <v>4</v>
      </c>
      <c r="B3" s="59" t="s">
        <v>5</v>
      </c>
      <c r="C3" s="59" t="s">
        <v>47</v>
      </c>
      <c r="E3" s="24">
        <v>2025</v>
      </c>
    </row>
    <row r="4" spans="1:100" ht="15.75" thickBot="1" x14ac:dyDescent="0.3">
      <c r="A4" s="1"/>
      <c r="B4" s="1"/>
      <c r="C4" s="1"/>
    </row>
    <row r="5" spans="1:100" ht="18.75" thickBot="1" x14ac:dyDescent="0.3">
      <c r="A5" s="26">
        <v>45658</v>
      </c>
      <c r="B5" s="27" t="s">
        <v>6</v>
      </c>
      <c r="C5" s="26" t="str">
        <f>IFERROR(VLOOKUP(A5,$A$18:$B$121,1,FALSE),"")</f>
        <v/>
      </c>
      <c r="D5" s="2"/>
      <c r="E5" s="3"/>
      <c r="F5" s="33" t="s">
        <v>11</v>
      </c>
      <c r="G5" s="34"/>
      <c r="H5" s="34"/>
      <c r="I5" s="34"/>
      <c r="J5" s="34"/>
      <c r="K5" s="34"/>
      <c r="L5" s="35"/>
      <c r="M5" s="7"/>
      <c r="N5" s="33" t="s">
        <v>12</v>
      </c>
      <c r="O5" s="34"/>
      <c r="P5" s="34"/>
      <c r="Q5" s="34"/>
      <c r="R5" s="34"/>
      <c r="S5" s="34"/>
      <c r="T5" s="35"/>
      <c r="U5" s="8"/>
      <c r="V5" s="33" t="s">
        <v>13</v>
      </c>
      <c r="W5" s="34"/>
      <c r="X5" s="34"/>
      <c r="Y5" s="34"/>
      <c r="Z5" s="34"/>
      <c r="AA5" s="34"/>
      <c r="AB5" s="35"/>
      <c r="AC5" s="7"/>
      <c r="AD5" s="33" t="s">
        <v>22</v>
      </c>
      <c r="AE5" s="34"/>
      <c r="AF5" s="34"/>
      <c r="AG5" s="34"/>
      <c r="AH5" s="34"/>
      <c r="AI5" s="34"/>
      <c r="AJ5" s="35"/>
      <c r="AK5" s="8"/>
      <c r="AL5" s="33" t="s">
        <v>23</v>
      </c>
      <c r="AM5" s="34"/>
      <c r="AN5" s="34"/>
      <c r="AO5" s="34"/>
      <c r="AP5" s="34"/>
      <c r="AQ5" s="34"/>
      <c r="AR5" s="35"/>
      <c r="AS5" s="8"/>
      <c r="AT5" s="33" t="s">
        <v>24</v>
      </c>
      <c r="AU5" s="34"/>
      <c r="AV5" s="34"/>
      <c r="AW5" s="34"/>
      <c r="AX5" s="34"/>
      <c r="AY5" s="34"/>
      <c r="AZ5" s="35"/>
      <c r="BA5" s="7"/>
      <c r="BB5" s="33" t="s">
        <v>25</v>
      </c>
      <c r="BC5" s="34"/>
      <c r="BD5" s="34"/>
      <c r="BE5" s="34"/>
      <c r="BF5" s="34"/>
      <c r="BG5" s="34"/>
      <c r="BH5" s="35"/>
      <c r="BI5" s="8"/>
      <c r="BJ5" s="33" t="s">
        <v>26</v>
      </c>
      <c r="BK5" s="34"/>
      <c r="BL5" s="34"/>
      <c r="BM5" s="34"/>
      <c r="BN5" s="34"/>
      <c r="BO5" s="34"/>
      <c r="BP5" s="35"/>
      <c r="BQ5" s="8"/>
      <c r="BR5" s="33" t="s">
        <v>27</v>
      </c>
      <c r="BS5" s="34"/>
      <c r="BT5" s="34"/>
      <c r="BU5" s="34"/>
      <c r="BV5" s="34"/>
      <c r="BW5" s="34"/>
      <c r="BX5" s="35"/>
      <c r="BY5" s="7"/>
      <c r="BZ5" s="33" t="s">
        <v>28</v>
      </c>
      <c r="CA5" s="34"/>
      <c r="CB5" s="34"/>
      <c r="CC5" s="34"/>
      <c r="CD5" s="34"/>
      <c r="CE5" s="34"/>
      <c r="CF5" s="35"/>
      <c r="CG5" s="8"/>
      <c r="CH5" s="33" t="s">
        <v>29</v>
      </c>
      <c r="CI5" s="34"/>
      <c r="CJ5" s="34"/>
      <c r="CK5" s="34"/>
      <c r="CL5" s="34"/>
      <c r="CM5" s="34"/>
      <c r="CN5" s="35"/>
      <c r="CO5" s="8"/>
      <c r="CP5" s="33" t="s">
        <v>30</v>
      </c>
      <c r="CQ5" s="34"/>
      <c r="CR5" s="34"/>
      <c r="CS5" s="34"/>
      <c r="CT5" s="34"/>
      <c r="CU5" s="34"/>
      <c r="CV5" s="35"/>
    </row>
    <row r="6" spans="1:100" ht="16.5" customHeight="1" thickBot="1" x14ac:dyDescent="0.3">
      <c r="A6" s="26">
        <v>45664</v>
      </c>
      <c r="B6" s="27"/>
      <c r="C6" s="26" t="str">
        <f t="shared" ref="C6:C15" si="0">IFERROR(VLOOKUP(A6,$A$18:$B$121,1,FALSE),"")</f>
        <v/>
      </c>
      <c r="D6" s="2"/>
      <c r="E6" s="3"/>
      <c r="F6" s="9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10" t="s">
        <v>19</v>
      </c>
      <c r="L6" s="11" t="s">
        <v>20</v>
      </c>
      <c r="M6" s="7"/>
      <c r="N6" s="9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  <c r="T6" s="11" t="s">
        <v>20</v>
      </c>
      <c r="U6" s="8"/>
      <c r="V6" s="9" t="s">
        <v>14</v>
      </c>
      <c r="W6" s="10" t="s">
        <v>15</v>
      </c>
      <c r="X6" s="10" t="s">
        <v>16</v>
      </c>
      <c r="Y6" s="10" t="s">
        <v>17</v>
      </c>
      <c r="Z6" s="10" t="s">
        <v>18</v>
      </c>
      <c r="AA6" s="10" t="s">
        <v>19</v>
      </c>
      <c r="AB6" s="11" t="s">
        <v>20</v>
      </c>
      <c r="AC6" s="7"/>
      <c r="AD6" s="9" t="s">
        <v>14</v>
      </c>
      <c r="AE6" s="10" t="s">
        <v>15</v>
      </c>
      <c r="AF6" s="10" t="s">
        <v>16</v>
      </c>
      <c r="AG6" s="10" t="s">
        <v>17</v>
      </c>
      <c r="AH6" s="10" t="s">
        <v>18</v>
      </c>
      <c r="AI6" s="10" t="s">
        <v>19</v>
      </c>
      <c r="AJ6" s="11" t="s">
        <v>20</v>
      </c>
      <c r="AK6" s="8"/>
      <c r="AL6" s="9" t="s">
        <v>14</v>
      </c>
      <c r="AM6" s="10" t="s">
        <v>15</v>
      </c>
      <c r="AN6" s="10" t="s">
        <v>16</v>
      </c>
      <c r="AO6" s="10" t="s">
        <v>17</v>
      </c>
      <c r="AP6" s="10" t="s">
        <v>18</v>
      </c>
      <c r="AQ6" s="10" t="s">
        <v>19</v>
      </c>
      <c r="AR6" s="11" t="s">
        <v>20</v>
      </c>
      <c r="AS6" s="8"/>
      <c r="AT6" s="9" t="s">
        <v>14</v>
      </c>
      <c r="AU6" s="10" t="s">
        <v>15</v>
      </c>
      <c r="AV6" s="10" t="s">
        <v>16</v>
      </c>
      <c r="AW6" s="10" t="s">
        <v>17</v>
      </c>
      <c r="AX6" s="10" t="s">
        <v>18</v>
      </c>
      <c r="AY6" s="10" t="s">
        <v>19</v>
      </c>
      <c r="AZ6" s="11" t="s">
        <v>20</v>
      </c>
      <c r="BA6" s="7"/>
      <c r="BB6" s="9" t="s">
        <v>14</v>
      </c>
      <c r="BC6" s="10" t="s">
        <v>15</v>
      </c>
      <c r="BD6" s="10" t="s">
        <v>16</v>
      </c>
      <c r="BE6" s="10" t="s">
        <v>17</v>
      </c>
      <c r="BF6" s="10" t="s">
        <v>18</v>
      </c>
      <c r="BG6" s="10" t="s">
        <v>19</v>
      </c>
      <c r="BH6" s="11" t="s">
        <v>20</v>
      </c>
      <c r="BI6" s="8"/>
      <c r="BJ6" s="9" t="s">
        <v>14</v>
      </c>
      <c r="BK6" s="10" t="s">
        <v>15</v>
      </c>
      <c r="BL6" s="10" t="s">
        <v>16</v>
      </c>
      <c r="BM6" s="10" t="s">
        <v>17</v>
      </c>
      <c r="BN6" s="10" t="s">
        <v>18</v>
      </c>
      <c r="BO6" s="10" t="s">
        <v>19</v>
      </c>
      <c r="BP6" s="11" t="s">
        <v>20</v>
      </c>
      <c r="BQ6" s="8"/>
      <c r="BR6" s="9" t="s">
        <v>14</v>
      </c>
      <c r="BS6" s="10" t="s">
        <v>15</v>
      </c>
      <c r="BT6" s="10" t="s">
        <v>16</v>
      </c>
      <c r="BU6" s="10" t="s">
        <v>17</v>
      </c>
      <c r="BV6" s="10" t="s">
        <v>18</v>
      </c>
      <c r="BW6" s="10" t="s">
        <v>19</v>
      </c>
      <c r="BX6" s="11" t="s">
        <v>20</v>
      </c>
      <c r="BY6" s="7"/>
      <c r="BZ6" s="9" t="s">
        <v>14</v>
      </c>
      <c r="CA6" s="10" t="s">
        <v>15</v>
      </c>
      <c r="CB6" s="10" t="s">
        <v>16</v>
      </c>
      <c r="CC6" s="10" t="s">
        <v>17</v>
      </c>
      <c r="CD6" s="10" t="s">
        <v>18</v>
      </c>
      <c r="CE6" s="10" t="s">
        <v>19</v>
      </c>
      <c r="CF6" s="11" t="s">
        <v>20</v>
      </c>
      <c r="CG6" s="8"/>
      <c r="CH6" s="9" t="s">
        <v>14</v>
      </c>
      <c r="CI6" s="10" t="s">
        <v>15</v>
      </c>
      <c r="CJ6" s="10" t="s">
        <v>16</v>
      </c>
      <c r="CK6" s="10" t="s">
        <v>17</v>
      </c>
      <c r="CL6" s="10" t="s">
        <v>18</v>
      </c>
      <c r="CM6" s="10" t="s">
        <v>19</v>
      </c>
      <c r="CN6" s="11" t="s">
        <v>20</v>
      </c>
      <c r="CO6" s="8"/>
      <c r="CP6" s="9" t="s">
        <v>14</v>
      </c>
      <c r="CQ6" s="10" t="s">
        <v>15</v>
      </c>
      <c r="CR6" s="10" t="s">
        <v>16</v>
      </c>
      <c r="CS6" s="10" t="s">
        <v>17</v>
      </c>
      <c r="CT6" s="10" t="s">
        <v>18</v>
      </c>
      <c r="CU6" s="10" t="s">
        <v>19</v>
      </c>
      <c r="CV6" s="11" t="s">
        <v>20</v>
      </c>
    </row>
    <row r="7" spans="1:100" ht="15.75" x14ac:dyDescent="0.25">
      <c r="A7" s="26">
        <v>45724</v>
      </c>
      <c r="B7" s="27"/>
      <c r="C7" s="26">
        <f t="shared" si="0"/>
        <v>45724</v>
      </c>
      <c r="D7" s="2"/>
      <c r="E7" s="3"/>
      <c r="F7" s="12"/>
      <c r="G7" s="13"/>
      <c r="H7" s="13"/>
      <c r="I7" s="13">
        <v>45658</v>
      </c>
      <c r="J7" s="13">
        <v>45659</v>
      </c>
      <c r="K7" s="13">
        <v>45660</v>
      </c>
      <c r="L7" s="14">
        <v>45661</v>
      </c>
      <c r="M7" s="18"/>
      <c r="N7" s="12"/>
      <c r="O7" s="13"/>
      <c r="P7" s="13"/>
      <c r="Q7" s="13"/>
      <c r="R7" s="13"/>
      <c r="S7" s="13"/>
      <c r="T7" s="14">
        <v>45689</v>
      </c>
      <c r="V7" s="12"/>
      <c r="W7" s="13"/>
      <c r="X7" s="13"/>
      <c r="Y7" s="13"/>
      <c r="Z7" s="13"/>
      <c r="AA7" s="13"/>
      <c r="AB7" s="14">
        <v>45717</v>
      </c>
      <c r="AC7" s="18"/>
      <c r="AD7" s="12"/>
      <c r="AE7" s="13"/>
      <c r="AF7" s="13">
        <v>45748</v>
      </c>
      <c r="AG7" s="13">
        <v>45749</v>
      </c>
      <c r="AH7" s="13">
        <v>45750</v>
      </c>
      <c r="AI7" s="13">
        <v>45751</v>
      </c>
      <c r="AJ7" s="14">
        <v>45752</v>
      </c>
      <c r="AK7" s="19"/>
      <c r="AL7" s="12"/>
      <c r="AM7" s="13"/>
      <c r="AN7" s="13"/>
      <c r="AO7" s="13"/>
      <c r="AP7" s="13">
        <v>45778</v>
      </c>
      <c r="AQ7" s="13">
        <v>45779</v>
      </c>
      <c r="AR7" s="14">
        <v>45780</v>
      </c>
      <c r="AS7" s="19"/>
      <c r="AT7" s="12">
        <v>45809</v>
      </c>
      <c r="AU7" s="13">
        <v>45810</v>
      </c>
      <c r="AV7" s="13">
        <v>45811</v>
      </c>
      <c r="AW7" s="13">
        <v>45812</v>
      </c>
      <c r="AX7" s="13">
        <v>45813</v>
      </c>
      <c r="AY7" s="13">
        <v>45814</v>
      </c>
      <c r="AZ7" s="14">
        <v>45815</v>
      </c>
      <c r="BA7" s="18"/>
      <c r="BB7" s="12"/>
      <c r="BC7" s="13"/>
      <c r="BD7" s="13">
        <v>45839</v>
      </c>
      <c r="BE7" s="13">
        <v>45840</v>
      </c>
      <c r="BF7" s="13">
        <v>45841</v>
      </c>
      <c r="BG7" s="13">
        <v>45842</v>
      </c>
      <c r="BH7" s="14">
        <v>45843</v>
      </c>
      <c r="BI7" s="19"/>
      <c r="BJ7" s="12"/>
      <c r="BK7" s="13"/>
      <c r="BL7" s="13"/>
      <c r="BM7" s="13"/>
      <c r="BN7" s="13"/>
      <c r="BO7" s="13">
        <v>45870</v>
      </c>
      <c r="BP7" s="14">
        <v>45871</v>
      </c>
      <c r="BQ7" s="19"/>
      <c r="BR7" s="12"/>
      <c r="BS7" s="13">
        <v>45901</v>
      </c>
      <c r="BT7" s="13">
        <v>45902</v>
      </c>
      <c r="BU7" s="13">
        <v>45903</v>
      </c>
      <c r="BV7" s="13">
        <v>45904</v>
      </c>
      <c r="BW7" s="13">
        <v>45905</v>
      </c>
      <c r="BX7" s="14">
        <v>45906</v>
      </c>
      <c r="BY7" s="18"/>
      <c r="BZ7" s="12"/>
      <c r="CA7" s="13"/>
      <c r="CB7" s="13"/>
      <c r="CC7" s="13">
        <v>45931</v>
      </c>
      <c r="CD7" s="13">
        <v>45932</v>
      </c>
      <c r="CE7" s="13">
        <v>45933</v>
      </c>
      <c r="CF7" s="14">
        <v>45934</v>
      </c>
      <c r="CG7" s="19"/>
      <c r="CH7" s="12"/>
      <c r="CI7" s="13"/>
      <c r="CJ7" s="13"/>
      <c r="CK7" s="13"/>
      <c r="CL7" s="13"/>
      <c r="CM7" s="13"/>
      <c r="CN7" s="14">
        <v>45962</v>
      </c>
      <c r="CO7" s="19"/>
      <c r="CP7" s="12"/>
      <c r="CQ7" s="13">
        <v>45992</v>
      </c>
      <c r="CR7" s="13">
        <v>45993</v>
      </c>
      <c r="CS7" s="13">
        <v>45994</v>
      </c>
      <c r="CT7" s="13">
        <v>45995</v>
      </c>
      <c r="CU7" s="13">
        <v>45996</v>
      </c>
      <c r="CV7" s="14">
        <v>45997</v>
      </c>
    </row>
    <row r="8" spans="1:100" ht="16.5" customHeight="1" x14ac:dyDescent="0.25">
      <c r="A8" s="26"/>
      <c r="B8" s="27"/>
      <c r="C8" s="26" t="str">
        <f t="shared" si="0"/>
        <v/>
      </c>
      <c r="D8" s="2"/>
      <c r="E8" s="3"/>
      <c r="F8" s="15">
        <v>45662</v>
      </c>
      <c r="G8" s="16">
        <v>45663</v>
      </c>
      <c r="H8" s="16">
        <v>45664</v>
      </c>
      <c r="I8" s="16">
        <v>45665</v>
      </c>
      <c r="J8" s="16">
        <v>45666</v>
      </c>
      <c r="K8" s="16">
        <v>45667</v>
      </c>
      <c r="L8" s="17">
        <v>45668</v>
      </c>
      <c r="M8" s="18"/>
      <c r="N8" s="15">
        <v>45690</v>
      </c>
      <c r="O8" s="16">
        <v>45691</v>
      </c>
      <c r="P8" s="16">
        <v>45692</v>
      </c>
      <c r="Q8" s="16">
        <v>45693</v>
      </c>
      <c r="R8" s="16">
        <v>45694</v>
      </c>
      <c r="S8" s="16">
        <v>45695</v>
      </c>
      <c r="T8" s="17">
        <v>45696</v>
      </c>
      <c r="U8" s="19"/>
      <c r="V8" s="15">
        <v>45718</v>
      </c>
      <c r="W8" s="16">
        <v>45719</v>
      </c>
      <c r="X8" s="16">
        <v>45720</v>
      </c>
      <c r="Y8" s="16">
        <v>45721</v>
      </c>
      <c r="Z8" s="16">
        <v>45722</v>
      </c>
      <c r="AA8" s="16">
        <v>45723</v>
      </c>
      <c r="AB8" s="17">
        <v>45724</v>
      </c>
      <c r="AC8" s="18"/>
      <c r="AD8" s="15">
        <v>45753</v>
      </c>
      <c r="AE8" s="16">
        <v>45754</v>
      </c>
      <c r="AF8" s="16">
        <v>45755</v>
      </c>
      <c r="AG8" s="16">
        <v>45756</v>
      </c>
      <c r="AH8" s="16">
        <v>45757</v>
      </c>
      <c r="AI8" s="16">
        <v>45758</v>
      </c>
      <c r="AJ8" s="17">
        <v>45759</v>
      </c>
      <c r="AK8" s="19"/>
      <c r="AL8" s="15">
        <v>45781</v>
      </c>
      <c r="AM8" s="16">
        <v>45782</v>
      </c>
      <c r="AN8" s="16">
        <v>45783</v>
      </c>
      <c r="AO8" s="16">
        <v>45784</v>
      </c>
      <c r="AP8" s="16">
        <v>45785</v>
      </c>
      <c r="AQ8" s="16">
        <v>45786</v>
      </c>
      <c r="AR8" s="17">
        <v>45787</v>
      </c>
      <c r="AS8" s="19"/>
      <c r="AT8" s="15">
        <v>45816</v>
      </c>
      <c r="AU8" s="16">
        <v>45817</v>
      </c>
      <c r="AV8" s="16">
        <v>45818</v>
      </c>
      <c r="AW8" s="16">
        <v>45819</v>
      </c>
      <c r="AX8" s="16">
        <v>45820</v>
      </c>
      <c r="AY8" s="16">
        <v>45821</v>
      </c>
      <c r="AZ8" s="17">
        <v>45822</v>
      </c>
      <c r="BA8" s="18"/>
      <c r="BB8" s="15">
        <v>45844</v>
      </c>
      <c r="BC8" s="16">
        <v>45845</v>
      </c>
      <c r="BD8" s="16">
        <v>45846</v>
      </c>
      <c r="BE8" s="16">
        <v>45847</v>
      </c>
      <c r="BF8" s="16">
        <v>45848</v>
      </c>
      <c r="BG8" s="16">
        <v>45849</v>
      </c>
      <c r="BH8" s="17">
        <v>45850</v>
      </c>
      <c r="BI8" s="19"/>
      <c r="BJ8" s="15">
        <v>45872</v>
      </c>
      <c r="BK8" s="16">
        <v>45873</v>
      </c>
      <c r="BL8" s="16">
        <v>45874</v>
      </c>
      <c r="BM8" s="16">
        <v>45875</v>
      </c>
      <c r="BN8" s="16">
        <v>45876</v>
      </c>
      <c r="BO8" s="16">
        <v>45877</v>
      </c>
      <c r="BP8" s="17">
        <v>45878</v>
      </c>
      <c r="BQ8" s="19"/>
      <c r="BR8" s="15">
        <v>45907</v>
      </c>
      <c r="BS8" s="16">
        <v>45908</v>
      </c>
      <c r="BT8" s="16">
        <v>45909</v>
      </c>
      <c r="BU8" s="16">
        <v>45910</v>
      </c>
      <c r="BV8" s="16">
        <v>45911</v>
      </c>
      <c r="BW8" s="16">
        <v>45912</v>
      </c>
      <c r="BX8" s="17">
        <v>45913</v>
      </c>
      <c r="BY8" s="18"/>
      <c r="BZ8" s="15">
        <v>45935</v>
      </c>
      <c r="CA8" s="16">
        <v>45936</v>
      </c>
      <c r="CB8" s="16">
        <v>45937</v>
      </c>
      <c r="CC8" s="16">
        <v>45938</v>
      </c>
      <c r="CD8" s="16">
        <v>45939</v>
      </c>
      <c r="CE8" s="16">
        <v>45940</v>
      </c>
      <c r="CF8" s="17">
        <v>45941</v>
      </c>
      <c r="CG8" s="19"/>
      <c r="CH8" s="15">
        <v>45963</v>
      </c>
      <c r="CI8" s="16">
        <v>45964</v>
      </c>
      <c r="CJ8" s="16">
        <v>45965</v>
      </c>
      <c r="CK8" s="16">
        <v>45966</v>
      </c>
      <c r="CL8" s="16">
        <v>45967</v>
      </c>
      <c r="CM8" s="16">
        <v>45968</v>
      </c>
      <c r="CN8" s="17">
        <v>45969</v>
      </c>
      <c r="CO8" s="19"/>
      <c r="CP8" s="15">
        <v>45998</v>
      </c>
      <c r="CQ8" s="16">
        <v>45999</v>
      </c>
      <c r="CR8" s="16">
        <v>46000</v>
      </c>
      <c r="CS8" s="16">
        <v>46001</v>
      </c>
      <c r="CT8" s="16">
        <v>46002</v>
      </c>
      <c r="CU8" s="16">
        <v>46003</v>
      </c>
      <c r="CV8" s="17">
        <v>46004</v>
      </c>
    </row>
    <row r="9" spans="1:100" ht="15.75" x14ac:dyDescent="0.25">
      <c r="A9" s="26"/>
      <c r="B9" s="27"/>
      <c r="C9" s="26" t="str">
        <f t="shared" si="0"/>
        <v/>
      </c>
      <c r="D9" s="2"/>
      <c r="E9" s="3"/>
      <c r="F9" s="15">
        <v>45669</v>
      </c>
      <c r="G9" s="16">
        <v>45670</v>
      </c>
      <c r="H9" s="16">
        <v>45671</v>
      </c>
      <c r="I9" s="16">
        <v>45672</v>
      </c>
      <c r="J9" s="16">
        <v>45673</v>
      </c>
      <c r="K9" s="16">
        <v>45674</v>
      </c>
      <c r="L9" s="17">
        <v>45675</v>
      </c>
      <c r="M9" s="18"/>
      <c r="N9" s="15">
        <v>45697</v>
      </c>
      <c r="O9" s="16">
        <v>45698</v>
      </c>
      <c r="P9" s="16">
        <v>45699</v>
      </c>
      <c r="Q9" s="16">
        <v>45700</v>
      </c>
      <c r="R9" s="16">
        <v>45701</v>
      </c>
      <c r="S9" s="16">
        <v>45702</v>
      </c>
      <c r="T9" s="17">
        <v>45703</v>
      </c>
      <c r="U9" s="19"/>
      <c r="V9" s="15">
        <v>45725</v>
      </c>
      <c r="W9" s="16">
        <v>45726</v>
      </c>
      <c r="X9" s="16">
        <v>45727</v>
      </c>
      <c r="Y9" s="16">
        <v>45728</v>
      </c>
      <c r="Z9" s="16">
        <v>45729</v>
      </c>
      <c r="AA9" s="16">
        <v>45730</v>
      </c>
      <c r="AB9" s="17">
        <v>45731</v>
      </c>
      <c r="AC9" s="18"/>
      <c r="AD9" s="15">
        <v>45760</v>
      </c>
      <c r="AE9" s="16">
        <v>45761</v>
      </c>
      <c r="AF9" s="16">
        <v>45762</v>
      </c>
      <c r="AG9" s="16">
        <v>45763</v>
      </c>
      <c r="AH9" s="16">
        <v>45764</v>
      </c>
      <c r="AI9" s="16">
        <v>45765</v>
      </c>
      <c r="AJ9" s="17">
        <v>45766</v>
      </c>
      <c r="AL9" s="15">
        <v>45788</v>
      </c>
      <c r="AM9" s="16">
        <v>45789</v>
      </c>
      <c r="AN9" s="16">
        <v>45790</v>
      </c>
      <c r="AO9" s="16">
        <v>45791</v>
      </c>
      <c r="AP9" s="16">
        <v>45792</v>
      </c>
      <c r="AQ9" s="16">
        <v>45793</v>
      </c>
      <c r="AR9" s="17">
        <v>45794</v>
      </c>
      <c r="AS9" s="19"/>
      <c r="AT9" s="15">
        <v>45823</v>
      </c>
      <c r="AU9" s="16">
        <v>45824</v>
      </c>
      <c r="AV9" s="16">
        <v>45825</v>
      </c>
      <c r="AW9" s="16">
        <v>45826</v>
      </c>
      <c r="AX9" s="16">
        <v>45827</v>
      </c>
      <c r="AY9" s="16">
        <v>45828</v>
      </c>
      <c r="AZ9" s="17">
        <v>45829</v>
      </c>
      <c r="BA9" s="18"/>
      <c r="BB9" s="15">
        <v>45851</v>
      </c>
      <c r="BC9" s="16">
        <v>45852</v>
      </c>
      <c r="BD9" s="16">
        <v>45853</v>
      </c>
      <c r="BE9" s="16">
        <v>45854</v>
      </c>
      <c r="BF9" s="16">
        <v>45855</v>
      </c>
      <c r="BG9" s="16">
        <v>45856</v>
      </c>
      <c r="BH9" s="17">
        <v>45857</v>
      </c>
      <c r="BI9" s="19"/>
      <c r="BJ9" s="15">
        <v>45879</v>
      </c>
      <c r="BK9" s="16">
        <v>45880</v>
      </c>
      <c r="BL9" s="16">
        <v>45881</v>
      </c>
      <c r="BM9" s="16">
        <v>45882</v>
      </c>
      <c r="BN9" s="16">
        <v>45883</v>
      </c>
      <c r="BO9" s="16">
        <v>45884</v>
      </c>
      <c r="BP9" s="17">
        <v>45885</v>
      </c>
      <c r="BQ9" s="19"/>
      <c r="BR9" s="15">
        <v>45914</v>
      </c>
      <c r="BS9" s="16">
        <v>45915</v>
      </c>
      <c r="BT9" s="16">
        <v>45916</v>
      </c>
      <c r="BU9" s="16">
        <v>45917</v>
      </c>
      <c r="BV9" s="16">
        <v>45918</v>
      </c>
      <c r="BW9" s="16">
        <v>45919</v>
      </c>
      <c r="BX9" s="17">
        <v>45920</v>
      </c>
      <c r="BY9" s="18"/>
      <c r="BZ9" s="15">
        <v>45942</v>
      </c>
      <c r="CA9" s="16">
        <v>45943</v>
      </c>
      <c r="CB9" s="16">
        <v>45944</v>
      </c>
      <c r="CC9" s="16">
        <v>45945</v>
      </c>
      <c r="CD9" s="16">
        <v>45946</v>
      </c>
      <c r="CE9" s="16">
        <v>45947</v>
      </c>
      <c r="CF9" s="17">
        <v>45948</v>
      </c>
      <c r="CH9" s="15">
        <v>45970</v>
      </c>
      <c r="CI9" s="16">
        <v>45971</v>
      </c>
      <c r="CJ9" s="16">
        <v>45972</v>
      </c>
      <c r="CK9" s="16">
        <v>45973</v>
      </c>
      <c r="CL9" s="16">
        <v>45974</v>
      </c>
      <c r="CM9" s="16">
        <v>45975</v>
      </c>
      <c r="CN9" s="17">
        <v>45976</v>
      </c>
      <c r="CO9" s="19"/>
      <c r="CP9" s="15">
        <v>46005</v>
      </c>
      <c r="CQ9" s="16">
        <v>46006</v>
      </c>
      <c r="CR9" s="16">
        <v>46007</v>
      </c>
      <c r="CS9" s="16">
        <v>46008</v>
      </c>
      <c r="CT9" s="16">
        <v>46009</v>
      </c>
      <c r="CU9" s="16">
        <v>46010</v>
      </c>
      <c r="CV9" s="17">
        <v>46011</v>
      </c>
    </row>
    <row r="10" spans="1:100" ht="15.75" x14ac:dyDescent="0.25">
      <c r="A10" s="26"/>
      <c r="B10" s="27"/>
      <c r="C10" s="26" t="str">
        <f t="shared" si="0"/>
        <v/>
      </c>
      <c r="D10" s="2"/>
      <c r="E10" s="3"/>
      <c r="F10" s="15">
        <v>45676</v>
      </c>
      <c r="G10" s="6">
        <v>45677</v>
      </c>
      <c r="H10" s="16">
        <v>45678</v>
      </c>
      <c r="I10" s="16">
        <v>45679</v>
      </c>
      <c r="J10" s="16">
        <v>45680</v>
      </c>
      <c r="K10" s="16">
        <v>45681</v>
      </c>
      <c r="L10" s="17">
        <v>45682</v>
      </c>
      <c r="M10" s="18"/>
      <c r="N10" s="15">
        <v>45704</v>
      </c>
      <c r="O10" s="16">
        <v>45705</v>
      </c>
      <c r="P10" s="16">
        <v>45706</v>
      </c>
      <c r="Q10" s="16">
        <v>45707</v>
      </c>
      <c r="R10" s="16">
        <v>45708</v>
      </c>
      <c r="S10" s="16">
        <v>45709</v>
      </c>
      <c r="T10" s="17">
        <v>45710</v>
      </c>
      <c r="U10" s="19"/>
      <c r="V10" s="15">
        <v>45732</v>
      </c>
      <c r="W10" s="16">
        <v>45733</v>
      </c>
      <c r="X10" s="16">
        <v>45734</v>
      </c>
      <c r="Y10" s="16">
        <v>45735</v>
      </c>
      <c r="Z10" s="16">
        <v>45736</v>
      </c>
      <c r="AA10" s="16">
        <v>45737</v>
      </c>
      <c r="AB10" s="17">
        <v>45738</v>
      </c>
      <c r="AC10" s="18"/>
      <c r="AD10" s="15">
        <v>45767</v>
      </c>
      <c r="AE10" s="6">
        <v>45768</v>
      </c>
      <c r="AF10" s="16">
        <v>45769</v>
      </c>
      <c r="AG10" s="16">
        <v>45770</v>
      </c>
      <c r="AH10" s="16">
        <v>45771</v>
      </c>
      <c r="AI10" s="16">
        <v>45772</v>
      </c>
      <c r="AJ10" s="17">
        <v>45773</v>
      </c>
      <c r="AK10" s="19"/>
      <c r="AL10" s="15">
        <v>45795</v>
      </c>
      <c r="AM10" s="6">
        <v>45796</v>
      </c>
      <c r="AN10" s="16">
        <v>45797</v>
      </c>
      <c r="AO10" s="16">
        <v>45798</v>
      </c>
      <c r="AP10" s="16">
        <v>45799</v>
      </c>
      <c r="AQ10" s="16">
        <v>45800</v>
      </c>
      <c r="AR10" s="17">
        <v>45801</v>
      </c>
      <c r="AS10" s="19"/>
      <c r="AT10" s="15">
        <v>45830</v>
      </c>
      <c r="AU10" s="16">
        <v>45831</v>
      </c>
      <c r="AV10" s="16">
        <v>45832</v>
      </c>
      <c r="AW10" s="16">
        <v>45833</v>
      </c>
      <c r="AX10" s="16">
        <v>45834</v>
      </c>
      <c r="AY10" s="16">
        <v>45835</v>
      </c>
      <c r="AZ10" s="17">
        <v>45836</v>
      </c>
      <c r="BA10" s="18"/>
      <c r="BB10" s="15">
        <v>45858</v>
      </c>
      <c r="BC10" s="6">
        <v>45859</v>
      </c>
      <c r="BD10" s="16">
        <v>45860</v>
      </c>
      <c r="BE10" s="16">
        <v>45861</v>
      </c>
      <c r="BF10" s="16">
        <v>45862</v>
      </c>
      <c r="BG10" s="16">
        <v>45863</v>
      </c>
      <c r="BH10" s="17">
        <v>45864</v>
      </c>
      <c r="BI10" s="19"/>
      <c r="BJ10" s="15">
        <v>45886</v>
      </c>
      <c r="BK10" s="6">
        <v>45887</v>
      </c>
      <c r="BL10" s="16">
        <v>45888</v>
      </c>
      <c r="BM10" s="16">
        <v>45889</v>
      </c>
      <c r="BN10" s="16">
        <v>45890</v>
      </c>
      <c r="BO10" s="16">
        <v>45891</v>
      </c>
      <c r="BP10" s="17">
        <v>45892</v>
      </c>
      <c r="BQ10" s="19"/>
      <c r="BR10" s="15">
        <v>45921</v>
      </c>
      <c r="BS10" s="16">
        <v>45922</v>
      </c>
      <c r="BT10" s="16">
        <v>45923</v>
      </c>
      <c r="BU10" s="16">
        <v>45924</v>
      </c>
      <c r="BV10" s="16">
        <v>45925</v>
      </c>
      <c r="BW10" s="16">
        <v>45926</v>
      </c>
      <c r="BX10" s="17">
        <v>45927</v>
      </c>
      <c r="BY10" s="18"/>
      <c r="BZ10" s="15">
        <v>45949</v>
      </c>
      <c r="CA10" s="6">
        <v>45950</v>
      </c>
      <c r="CB10" s="16">
        <v>45951</v>
      </c>
      <c r="CC10" s="16">
        <v>45952</v>
      </c>
      <c r="CD10" s="16">
        <v>45953</v>
      </c>
      <c r="CE10" s="16">
        <v>45954</v>
      </c>
      <c r="CF10" s="17">
        <v>45955</v>
      </c>
      <c r="CG10" s="19"/>
      <c r="CH10" s="15">
        <v>45977</v>
      </c>
      <c r="CI10" s="16">
        <v>45978</v>
      </c>
      <c r="CJ10" s="16">
        <v>45979</v>
      </c>
      <c r="CK10" s="16">
        <v>45980</v>
      </c>
      <c r="CL10" s="16">
        <v>45981</v>
      </c>
      <c r="CM10" s="16">
        <v>45982</v>
      </c>
      <c r="CN10" s="17">
        <v>45983</v>
      </c>
      <c r="CO10" s="19"/>
      <c r="CP10" s="15">
        <v>46012</v>
      </c>
      <c r="CQ10" s="16">
        <v>46013</v>
      </c>
      <c r="CR10" s="16">
        <v>46014</v>
      </c>
      <c r="CS10" s="16">
        <v>46015</v>
      </c>
      <c r="CT10" s="16">
        <v>46016</v>
      </c>
      <c r="CU10" s="16">
        <v>46017</v>
      </c>
      <c r="CV10" s="17">
        <v>46018</v>
      </c>
    </row>
    <row r="11" spans="1:100" ht="15.75" x14ac:dyDescent="0.25">
      <c r="A11" s="26"/>
      <c r="B11" s="27"/>
      <c r="C11" s="26" t="str">
        <f t="shared" si="0"/>
        <v/>
      </c>
      <c r="D11" s="2"/>
      <c r="E11" s="2"/>
      <c r="F11" s="15">
        <v>45683</v>
      </c>
      <c r="G11" s="30">
        <v>45684</v>
      </c>
      <c r="H11" s="16">
        <v>45685</v>
      </c>
      <c r="I11" s="16">
        <v>45686</v>
      </c>
      <c r="J11" s="16">
        <v>45687</v>
      </c>
      <c r="K11" s="16">
        <v>45688</v>
      </c>
      <c r="L11" s="17"/>
      <c r="M11" s="18"/>
      <c r="N11" s="15">
        <v>45711</v>
      </c>
      <c r="O11" s="16">
        <v>45712</v>
      </c>
      <c r="P11" s="16">
        <v>45713</v>
      </c>
      <c r="Q11" s="16">
        <v>45714</v>
      </c>
      <c r="R11" s="16">
        <v>45715</v>
      </c>
      <c r="S11" s="16">
        <v>45716</v>
      </c>
      <c r="T11" s="17"/>
      <c r="U11" s="19"/>
      <c r="V11" s="15">
        <v>45739</v>
      </c>
      <c r="W11" s="16">
        <v>45740</v>
      </c>
      <c r="X11" s="16">
        <v>45741</v>
      </c>
      <c r="Y11" s="16">
        <v>45742</v>
      </c>
      <c r="Z11" s="16">
        <v>45743</v>
      </c>
      <c r="AA11" s="16">
        <v>45744</v>
      </c>
      <c r="AB11" s="17">
        <v>45745</v>
      </c>
      <c r="AC11" s="18"/>
      <c r="AD11" s="15">
        <v>45774</v>
      </c>
      <c r="AE11" s="30">
        <v>45775</v>
      </c>
      <c r="AF11" s="16">
        <v>45776</v>
      </c>
      <c r="AG11" s="16">
        <v>45777</v>
      </c>
      <c r="AH11" s="16"/>
      <c r="AI11" s="16"/>
      <c r="AJ11" s="17"/>
      <c r="AK11" s="19"/>
      <c r="AL11" s="15">
        <v>45802</v>
      </c>
      <c r="AM11" s="30">
        <v>45803</v>
      </c>
      <c r="AN11" s="16">
        <v>45804</v>
      </c>
      <c r="AO11" s="16">
        <v>45805</v>
      </c>
      <c r="AP11" s="16">
        <v>45806</v>
      </c>
      <c r="AQ11" s="16">
        <v>45807</v>
      </c>
      <c r="AR11" s="17">
        <v>45808</v>
      </c>
      <c r="AS11" s="19"/>
      <c r="AT11" s="15">
        <v>45837</v>
      </c>
      <c r="AU11" s="16">
        <v>45838</v>
      </c>
      <c r="AV11" s="16"/>
      <c r="AW11" s="16"/>
      <c r="AX11" s="16"/>
      <c r="AY11" s="16"/>
      <c r="AZ11" s="17"/>
      <c r="BA11" s="18"/>
      <c r="BB11" s="15">
        <v>45865</v>
      </c>
      <c r="BC11" s="30">
        <v>45866</v>
      </c>
      <c r="BD11" s="16">
        <v>45867</v>
      </c>
      <c r="BE11" s="16">
        <v>45868</v>
      </c>
      <c r="BF11" s="16">
        <v>45869</v>
      </c>
      <c r="BG11" s="16"/>
      <c r="BH11" s="17"/>
      <c r="BI11" s="19"/>
      <c r="BJ11" s="15">
        <v>45893</v>
      </c>
      <c r="BK11" s="30">
        <v>45894</v>
      </c>
      <c r="BL11" s="16">
        <v>45895</v>
      </c>
      <c r="BM11" s="16">
        <v>45896</v>
      </c>
      <c r="BN11" s="16">
        <v>45897</v>
      </c>
      <c r="BO11" s="16">
        <v>45898</v>
      </c>
      <c r="BP11" s="17">
        <v>45899</v>
      </c>
      <c r="BQ11" s="19"/>
      <c r="BR11" s="15">
        <v>45928</v>
      </c>
      <c r="BS11" s="16">
        <v>45929</v>
      </c>
      <c r="BT11" s="16">
        <v>45930</v>
      </c>
      <c r="BU11" s="16"/>
      <c r="BV11" s="16"/>
      <c r="BW11" s="16"/>
      <c r="BX11" s="17"/>
      <c r="BY11" s="18"/>
      <c r="BZ11" s="15">
        <v>45956</v>
      </c>
      <c r="CA11" s="30">
        <v>45957</v>
      </c>
      <c r="CB11" s="16">
        <v>45958</v>
      </c>
      <c r="CC11" s="16">
        <v>45959</v>
      </c>
      <c r="CD11" s="16">
        <v>45960</v>
      </c>
      <c r="CE11" s="16">
        <v>45961</v>
      </c>
      <c r="CF11" s="17"/>
      <c r="CG11" s="19"/>
      <c r="CH11" s="15">
        <v>45984</v>
      </c>
      <c r="CI11" s="16">
        <v>45985</v>
      </c>
      <c r="CJ11" s="16">
        <v>45986</v>
      </c>
      <c r="CK11" s="16">
        <v>45987</v>
      </c>
      <c r="CL11" s="16">
        <v>45988</v>
      </c>
      <c r="CM11" s="16">
        <v>45989</v>
      </c>
      <c r="CN11" s="17">
        <v>45990</v>
      </c>
      <c r="CO11" s="19"/>
      <c r="CP11" s="15">
        <v>46019</v>
      </c>
      <c r="CQ11" s="16">
        <v>46020</v>
      </c>
      <c r="CR11" s="16">
        <v>46021</v>
      </c>
      <c r="CS11" s="16">
        <v>46022</v>
      </c>
      <c r="CT11" s="16"/>
      <c r="CU11" s="16"/>
      <c r="CV11" s="17"/>
    </row>
    <row r="12" spans="1:100" ht="16.5" thickBot="1" x14ac:dyDescent="0.3">
      <c r="A12" s="26"/>
      <c r="B12" s="27"/>
      <c r="C12" s="26" t="str">
        <f t="shared" si="0"/>
        <v/>
      </c>
      <c r="D12" s="2"/>
      <c r="E12" s="2"/>
      <c r="F12" s="20"/>
      <c r="G12" s="21"/>
      <c r="H12" s="21"/>
      <c r="I12" s="21"/>
      <c r="J12" s="21"/>
      <c r="K12" s="21"/>
      <c r="L12" s="22"/>
      <c r="M12" s="18"/>
      <c r="N12" s="31"/>
      <c r="O12" s="21"/>
      <c r="P12" s="21"/>
      <c r="Q12" s="21"/>
      <c r="R12" s="21"/>
      <c r="S12" s="21"/>
      <c r="T12" s="22"/>
      <c r="U12" s="19"/>
      <c r="V12" s="32">
        <v>45746</v>
      </c>
      <c r="W12" s="21">
        <v>45747</v>
      </c>
      <c r="X12" s="21"/>
      <c r="Y12" s="21"/>
      <c r="Z12" s="21"/>
      <c r="AA12" s="21"/>
      <c r="AB12" s="22"/>
      <c r="AC12" s="18"/>
      <c r="AD12" s="20"/>
      <c r="AE12" s="21"/>
      <c r="AF12" s="21"/>
      <c r="AG12" s="21"/>
      <c r="AH12" s="21"/>
      <c r="AI12" s="21"/>
      <c r="AJ12" s="22"/>
      <c r="AK12" s="19"/>
      <c r="AL12" s="20"/>
      <c r="AM12" s="21"/>
      <c r="AN12" s="21"/>
      <c r="AO12" s="21"/>
      <c r="AP12" s="21"/>
      <c r="AQ12" s="21"/>
      <c r="AR12" s="22"/>
      <c r="AS12" s="19"/>
      <c r="AT12" s="20"/>
      <c r="AU12" s="21"/>
      <c r="AV12" s="21"/>
      <c r="AW12" s="21"/>
      <c r="AX12" s="21"/>
      <c r="AY12" s="21"/>
      <c r="AZ12" s="22"/>
      <c r="BA12" s="18"/>
      <c r="BB12" s="20"/>
      <c r="BC12" s="21"/>
      <c r="BD12" s="21"/>
      <c r="BE12" s="21"/>
      <c r="BF12" s="21"/>
      <c r="BG12" s="21"/>
      <c r="BH12" s="22"/>
      <c r="BI12" s="19"/>
      <c r="BJ12" s="32">
        <v>45900</v>
      </c>
      <c r="BK12" s="21"/>
      <c r="BL12" s="21"/>
      <c r="BM12" s="21"/>
      <c r="BN12" s="21"/>
      <c r="BO12" s="21"/>
      <c r="BP12" s="22"/>
      <c r="BQ12" s="19"/>
      <c r="BR12" s="31"/>
      <c r="BS12" s="21"/>
      <c r="BT12" s="21"/>
      <c r="BU12" s="21"/>
      <c r="BV12" s="21"/>
      <c r="BW12" s="21"/>
      <c r="BX12" s="22"/>
      <c r="BY12" s="18"/>
      <c r="BZ12" s="23"/>
      <c r="CA12" s="21"/>
      <c r="CB12" s="21"/>
      <c r="CC12" s="21"/>
      <c r="CD12" s="21"/>
      <c r="CE12" s="21"/>
      <c r="CF12" s="22"/>
      <c r="CG12" s="19"/>
      <c r="CH12" s="32">
        <v>45991</v>
      </c>
      <c r="CI12" s="21"/>
      <c r="CJ12" s="21"/>
      <c r="CK12" s="21"/>
      <c r="CL12" s="21"/>
      <c r="CM12" s="21"/>
      <c r="CN12" s="22"/>
      <c r="CO12" s="19"/>
      <c r="CP12" s="32"/>
      <c r="CQ12" s="21"/>
      <c r="CR12" s="21"/>
      <c r="CS12" s="21"/>
      <c r="CT12" s="21"/>
      <c r="CU12" s="21"/>
      <c r="CV12" s="22"/>
    </row>
    <row r="13" spans="1:100" x14ac:dyDescent="0.25">
      <c r="A13" s="26"/>
      <c r="B13" s="27"/>
      <c r="C13" s="26" t="str">
        <f t="shared" si="0"/>
        <v/>
      </c>
      <c r="D13" s="2"/>
      <c r="E13" s="2"/>
      <c r="F13" s="3"/>
    </row>
    <row r="14" spans="1:100" x14ac:dyDescent="0.25">
      <c r="A14" s="26"/>
      <c r="B14" s="27"/>
      <c r="C14" s="26" t="str">
        <f t="shared" si="0"/>
        <v/>
      </c>
      <c r="D14" s="2"/>
      <c r="E14" s="2"/>
      <c r="F14" s="3"/>
    </row>
    <row r="15" spans="1:100" x14ac:dyDescent="0.25">
      <c r="A15" s="26"/>
      <c r="B15" s="27"/>
      <c r="C15" s="26" t="str">
        <f t="shared" si="0"/>
        <v/>
      </c>
      <c r="D15" s="2"/>
      <c r="E15" s="2"/>
      <c r="F15" s="3"/>
    </row>
    <row r="16" spans="1:100" x14ac:dyDescent="0.25">
      <c r="C16" s="28"/>
    </row>
    <row r="17" spans="1:3" x14ac:dyDescent="0.25">
      <c r="A17" s="25" t="s">
        <v>43</v>
      </c>
      <c r="B17" s="28"/>
      <c r="C17" s="28"/>
    </row>
    <row r="18" spans="1:3" x14ac:dyDescent="0.25">
      <c r="A18" s="29">
        <f>L7</f>
        <v>45661</v>
      </c>
      <c r="B18" s="28"/>
      <c r="C18" s="28"/>
    </row>
    <row r="19" spans="1:3" x14ac:dyDescent="0.25">
      <c r="A19" s="29">
        <f>IF(WEEKDAY(A18)=7,A18+1,A18+(7-WEEKDAY(A18)))</f>
        <v>45662</v>
      </c>
      <c r="B19" s="28"/>
      <c r="C19" s="28"/>
    </row>
    <row r="20" spans="1:3" x14ac:dyDescent="0.25">
      <c r="A20" s="29">
        <f t="shared" ref="A20:A83" si="1">IF(WEEKDAY(A19)=7,A19+1,A19+(7-WEEKDAY(A19)))</f>
        <v>45668</v>
      </c>
      <c r="B20" s="28"/>
      <c r="C20" s="28"/>
    </row>
    <row r="21" spans="1:3" x14ac:dyDescent="0.25">
      <c r="A21" s="29">
        <f t="shared" si="1"/>
        <v>45669</v>
      </c>
      <c r="B21" s="28"/>
      <c r="C21" s="28"/>
    </row>
    <row r="22" spans="1:3" x14ac:dyDescent="0.25">
      <c r="A22" s="29">
        <f t="shared" si="1"/>
        <v>45675</v>
      </c>
      <c r="B22" s="28"/>
      <c r="C22" s="28"/>
    </row>
    <row r="23" spans="1:3" x14ac:dyDescent="0.25">
      <c r="A23" s="29">
        <f t="shared" si="1"/>
        <v>45676</v>
      </c>
      <c r="B23" s="28"/>
      <c r="C23" s="28"/>
    </row>
    <row r="24" spans="1:3" x14ac:dyDescent="0.25">
      <c r="A24" s="29">
        <f t="shared" si="1"/>
        <v>45682</v>
      </c>
      <c r="B24" s="28"/>
      <c r="C24" s="28"/>
    </row>
    <row r="25" spans="1:3" x14ac:dyDescent="0.25">
      <c r="A25" s="29">
        <f t="shared" si="1"/>
        <v>45683</v>
      </c>
      <c r="B25" s="28"/>
      <c r="C25" s="28"/>
    </row>
    <row r="26" spans="1:3" x14ac:dyDescent="0.25">
      <c r="A26" s="29">
        <f t="shared" si="1"/>
        <v>45689</v>
      </c>
      <c r="B26" s="28"/>
      <c r="C26" s="28"/>
    </row>
    <row r="27" spans="1:3" x14ac:dyDescent="0.25">
      <c r="A27" s="29">
        <f t="shared" si="1"/>
        <v>45690</v>
      </c>
      <c r="B27" s="28"/>
      <c r="C27" s="28"/>
    </row>
    <row r="28" spans="1:3" x14ac:dyDescent="0.25">
      <c r="A28" s="29">
        <f t="shared" si="1"/>
        <v>45696</v>
      </c>
      <c r="B28" s="28"/>
      <c r="C28" s="28"/>
    </row>
    <row r="29" spans="1:3" x14ac:dyDescent="0.25">
      <c r="A29" s="29">
        <f t="shared" si="1"/>
        <v>45697</v>
      </c>
      <c r="B29" s="28"/>
      <c r="C29" s="28"/>
    </row>
    <row r="30" spans="1:3" x14ac:dyDescent="0.25">
      <c r="A30" s="29">
        <f t="shared" si="1"/>
        <v>45703</v>
      </c>
      <c r="B30" s="28"/>
      <c r="C30" s="28"/>
    </row>
    <row r="31" spans="1:3" x14ac:dyDescent="0.25">
      <c r="A31" s="29">
        <f t="shared" si="1"/>
        <v>45704</v>
      </c>
      <c r="B31" s="28"/>
      <c r="C31" s="28"/>
    </row>
    <row r="32" spans="1:3" x14ac:dyDescent="0.25">
      <c r="A32" s="29">
        <f t="shared" si="1"/>
        <v>45710</v>
      </c>
      <c r="B32" s="28"/>
      <c r="C32" s="28"/>
    </row>
    <row r="33" spans="1:3" x14ac:dyDescent="0.25">
      <c r="A33" s="29">
        <f t="shared" si="1"/>
        <v>45711</v>
      </c>
      <c r="B33" s="28"/>
      <c r="C33" s="28"/>
    </row>
    <row r="34" spans="1:3" x14ac:dyDescent="0.25">
      <c r="A34" s="29">
        <f t="shared" si="1"/>
        <v>45717</v>
      </c>
      <c r="B34" s="28"/>
      <c r="C34" s="28"/>
    </row>
    <row r="35" spans="1:3" x14ac:dyDescent="0.25">
      <c r="A35" s="29">
        <f t="shared" si="1"/>
        <v>45718</v>
      </c>
      <c r="B35" s="28"/>
      <c r="C35" s="28"/>
    </row>
    <row r="36" spans="1:3" x14ac:dyDescent="0.25">
      <c r="A36" s="29">
        <f t="shared" si="1"/>
        <v>45724</v>
      </c>
      <c r="B36" s="28"/>
      <c r="C36" s="28"/>
    </row>
    <row r="37" spans="1:3" x14ac:dyDescent="0.25">
      <c r="A37" s="29">
        <f t="shared" si="1"/>
        <v>45725</v>
      </c>
      <c r="B37" s="28"/>
      <c r="C37" s="28"/>
    </row>
    <row r="38" spans="1:3" x14ac:dyDescent="0.25">
      <c r="A38" s="29">
        <f t="shared" si="1"/>
        <v>45731</v>
      </c>
      <c r="B38" s="28"/>
      <c r="C38" s="28"/>
    </row>
    <row r="39" spans="1:3" x14ac:dyDescent="0.25">
      <c r="A39" s="29">
        <f t="shared" si="1"/>
        <v>45732</v>
      </c>
      <c r="B39" s="28"/>
      <c r="C39" s="28"/>
    </row>
    <row r="40" spans="1:3" x14ac:dyDescent="0.25">
      <c r="A40" s="29">
        <f t="shared" si="1"/>
        <v>45738</v>
      </c>
      <c r="B40" s="28"/>
      <c r="C40" s="28"/>
    </row>
    <row r="41" spans="1:3" x14ac:dyDescent="0.25">
      <c r="A41" s="29">
        <f t="shared" si="1"/>
        <v>45739</v>
      </c>
      <c r="B41" s="28"/>
      <c r="C41" s="28"/>
    </row>
    <row r="42" spans="1:3" x14ac:dyDescent="0.25">
      <c r="A42" s="29">
        <f t="shared" si="1"/>
        <v>45745</v>
      </c>
      <c r="B42" s="28"/>
      <c r="C42" s="28"/>
    </row>
    <row r="43" spans="1:3" x14ac:dyDescent="0.25">
      <c r="A43" s="29">
        <f t="shared" si="1"/>
        <v>45746</v>
      </c>
      <c r="B43" s="28"/>
      <c r="C43" s="28"/>
    </row>
    <row r="44" spans="1:3" x14ac:dyDescent="0.25">
      <c r="A44" s="29">
        <f t="shared" si="1"/>
        <v>45752</v>
      </c>
      <c r="B44" s="28"/>
      <c r="C44" s="28"/>
    </row>
    <row r="45" spans="1:3" x14ac:dyDescent="0.25">
      <c r="A45" s="29">
        <f t="shared" si="1"/>
        <v>45753</v>
      </c>
      <c r="B45" s="28"/>
      <c r="C45" s="28"/>
    </row>
    <row r="46" spans="1:3" x14ac:dyDescent="0.25">
      <c r="A46" s="29">
        <f t="shared" si="1"/>
        <v>45759</v>
      </c>
      <c r="B46" s="28"/>
      <c r="C46" s="28"/>
    </row>
    <row r="47" spans="1:3" x14ac:dyDescent="0.25">
      <c r="A47" s="29">
        <f t="shared" si="1"/>
        <v>45760</v>
      </c>
      <c r="B47" s="28"/>
      <c r="C47" s="28"/>
    </row>
    <row r="48" spans="1:3" x14ac:dyDescent="0.25">
      <c r="A48" s="29">
        <f t="shared" si="1"/>
        <v>45766</v>
      </c>
      <c r="B48" s="28"/>
      <c r="C48" s="28"/>
    </row>
    <row r="49" spans="1:3" x14ac:dyDescent="0.25">
      <c r="A49" s="29">
        <f t="shared" si="1"/>
        <v>45767</v>
      </c>
      <c r="B49" s="28"/>
      <c r="C49" s="28"/>
    </row>
    <row r="50" spans="1:3" x14ac:dyDescent="0.25">
      <c r="A50" s="29">
        <f t="shared" si="1"/>
        <v>45773</v>
      </c>
      <c r="B50" s="28"/>
      <c r="C50" s="28"/>
    </row>
    <row r="51" spans="1:3" x14ac:dyDescent="0.25">
      <c r="A51" s="29">
        <f t="shared" si="1"/>
        <v>45774</v>
      </c>
      <c r="B51" s="28"/>
      <c r="C51" s="28"/>
    </row>
    <row r="52" spans="1:3" x14ac:dyDescent="0.25">
      <c r="A52" s="29">
        <f t="shared" si="1"/>
        <v>45780</v>
      </c>
      <c r="B52" s="28"/>
      <c r="C52" s="28"/>
    </row>
    <row r="53" spans="1:3" x14ac:dyDescent="0.25">
      <c r="A53" s="29">
        <f t="shared" si="1"/>
        <v>45781</v>
      </c>
      <c r="B53" s="28"/>
      <c r="C53" s="28"/>
    </row>
    <row r="54" spans="1:3" x14ac:dyDescent="0.25">
      <c r="A54" s="29">
        <f t="shared" si="1"/>
        <v>45787</v>
      </c>
      <c r="B54" s="28"/>
      <c r="C54" s="28"/>
    </row>
    <row r="55" spans="1:3" x14ac:dyDescent="0.25">
      <c r="A55" s="29">
        <f t="shared" si="1"/>
        <v>45788</v>
      </c>
      <c r="B55" s="28"/>
      <c r="C55" s="28"/>
    </row>
    <row r="56" spans="1:3" x14ac:dyDescent="0.25">
      <c r="A56" s="29">
        <f t="shared" si="1"/>
        <v>45794</v>
      </c>
      <c r="B56" s="28"/>
      <c r="C56" s="28"/>
    </row>
    <row r="57" spans="1:3" x14ac:dyDescent="0.25">
      <c r="A57" s="29">
        <f t="shared" si="1"/>
        <v>45795</v>
      </c>
      <c r="B57" s="28"/>
      <c r="C57" s="28"/>
    </row>
    <row r="58" spans="1:3" x14ac:dyDescent="0.25">
      <c r="A58" s="29">
        <f t="shared" si="1"/>
        <v>45801</v>
      </c>
      <c r="B58" s="28"/>
      <c r="C58" s="28"/>
    </row>
    <row r="59" spans="1:3" x14ac:dyDescent="0.25">
      <c r="A59" s="29">
        <f t="shared" si="1"/>
        <v>45802</v>
      </c>
      <c r="B59" s="28"/>
      <c r="C59" s="28"/>
    </row>
    <row r="60" spans="1:3" x14ac:dyDescent="0.25">
      <c r="A60" s="29">
        <f t="shared" si="1"/>
        <v>45808</v>
      </c>
      <c r="B60" s="28"/>
      <c r="C60" s="28"/>
    </row>
    <row r="61" spans="1:3" x14ac:dyDescent="0.25">
      <c r="A61" s="29">
        <f t="shared" si="1"/>
        <v>45809</v>
      </c>
      <c r="B61" s="28"/>
      <c r="C61" s="28"/>
    </row>
    <row r="62" spans="1:3" x14ac:dyDescent="0.25">
      <c r="A62" s="29">
        <f t="shared" si="1"/>
        <v>45815</v>
      </c>
      <c r="B62" s="28"/>
      <c r="C62" s="28"/>
    </row>
    <row r="63" spans="1:3" x14ac:dyDescent="0.25">
      <c r="A63" s="29">
        <f t="shared" si="1"/>
        <v>45816</v>
      </c>
      <c r="B63" s="28"/>
      <c r="C63" s="28"/>
    </row>
    <row r="64" spans="1:3" x14ac:dyDescent="0.25">
      <c r="A64" s="29">
        <f t="shared" si="1"/>
        <v>45822</v>
      </c>
      <c r="B64" s="28"/>
      <c r="C64" s="28"/>
    </row>
    <row r="65" spans="1:3" x14ac:dyDescent="0.25">
      <c r="A65" s="29">
        <f t="shared" si="1"/>
        <v>45823</v>
      </c>
      <c r="B65" s="28"/>
      <c r="C65" s="28"/>
    </row>
    <row r="66" spans="1:3" x14ac:dyDescent="0.25">
      <c r="A66" s="29">
        <f t="shared" si="1"/>
        <v>45829</v>
      </c>
      <c r="B66" s="28"/>
      <c r="C66" s="28"/>
    </row>
    <row r="67" spans="1:3" x14ac:dyDescent="0.25">
      <c r="A67" s="29">
        <f t="shared" si="1"/>
        <v>45830</v>
      </c>
      <c r="B67" s="28"/>
      <c r="C67" s="28"/>
    </row>
    <row r="68" spans="1:3" x14ac:dyDescent="0.25">
      <c r="A68" s="29">
        <f t="shared" si="1"/>
        <v>45836</v>
      </c>
      <c r="B68" s="28"/>
      <c r="C68" s="28"/>
    </row>
    <row r="69" spans="1:3" x14ac:dyDescent="0.25">
      <c r="A69" s="29">
        <f t="shared" si="1"/>
        <v>45837</v>
      </c>
      <c r="B69" s="28"/>
      <c r="C69" s="28"/>
    </row>
    <row r="70" spans="1:3" x14ac:dyDescent="0.25">
      <c r="A70" s="29">
        <f t="shared" si="1"/>
        <v>45843</v>
      </c>
      <c r="B70" s="28"/>
      <c r="C70" s="28"/>
    </row>
    <row r="71" spans="1:3" x14ac:dyDescent="0.25">
      <c r="A71" s="29">
        <f t="shared" si="1"/>
        <v>45844</v>
      </c>
      <c r="B71" s="28"/>
      <c r="C71" s="28"/>
    </row>
    <row r="72" spans="1:3" x14ac:dyDescent="0.25">
      <c r="A72" s="29">
        <f t="shared" si="1"/>
        <v>45850</v>
      </c>
      <c r="B72" s="28"/>
      <c r="C72" s="28"/>
    </row>
    <row r="73" spans="1:3" x14ac:dyDescent="0.25">
      <c r="A73" s="29">
        <f t="shared" si="1"/>
        <v>45851</v>
      </c>
      <c r="B73" s="28"/>
      <c r="C73" s="28"/>
    </row>
    <row r="74" spans="1:3" x14ac:dyDescent="0.25">
      <c r="A74" s="29">
        <f t="shared" si="1"/>
        <v>45857</v>
      </c>
      <c r="B74" s="28"/>
      <c r="C74" s="28"/>
    </row>
    <row r="75" spans="1:3" x14ac:dyDescent="0.25">
      <c r="A75" s="29">
        <f t="shared" si="1"/>
        <v>45858</v>
      </c>
      <c r="B75" s="28"/>
      <c r="C75" s="28"/>
    </row>
    <row r="76" spans="1:3" x14ac:dyDescent="0.25">
      <c r="A76" s="29">
        <f t="shared" si="1"/>
        <v>45864</v>
      </c>
      <c r="B76" s="28"/>
      <c r="C76" s="28"/>
    </row>
    <row r="77" spans="1:3" x14ac:dyDescent="0.25">
      <c r="A77" s="29">
        <f t="shared" si="1"/>
        <v>45865</v>
      </c>
      <c r="B77" s="28"/>
      <c r="C77" s="28"/>
    </row>
    <row r="78" spans="1:3" x14ac:dyDescent="0.25">
      <c r="A78" s="29">
        <f t="shared" si="1"/>
        <v>45871</v>
      </c>
      <c r="B78" s="28"/>
      <c r="C78" s="28"/>
    </row>
    <row r="79" spans="1:3" x14ac:dyDescent="0.25">
      <c r="A79" s="29">
        <f t="shared" si="1"/>
        <v>45872</v>
      </c>
      <c r="B79" s="28"/>
      <c r="C79" s="28"/>
    </row>
    <row r="80" spans="1:3" x14ac:dyDescent="0.25">
      <c r="A80" s="29">
        <f>IF(WEEKDAY(A79)=7,A79+1,A79+(7-WEEKDAY(A79)))</f>
        <v>45878</v>
      </c>
      <c r="B80" s="28"/>
      <c r="C80" s="28"/>
    </row>
    <row r="81" spans="1:3" x14ac:dyDescent="0.25">
      <c r="A81" s="29">
        <f t="shared" si="1"/>
        <v>45879</v>
      </c>
      <c r="B81" s="28"/>
      <c r="C81" s="28"/>
    </row>
    <row r="82" spans="1:3" x14ac:dyDescent="0.25">
      <c r="A82" s="29">
        <f t="shared" si="1"/>
        <v>45885</v>
      </c>
      <c r="B82" s="28"/>
      <c r="C82" s="28"/>
    </row>
    <row r="83" spans="1:3" x14ac:dyDescent="0.25">
      <c r="A83" s="29">
        <f t="shared" si="1"/>
        <v>45886</v>
      </c>
      <c r="B83" s="28"/>
      <c r="C83" s="28"/>
    </row>
    <row r="84" spans="1:3" x14ac:dyDescent="0.25">
      <c r="A84" s="29">
        <f t="shared" ref="A84:A107" si="2">IF(WEEKDAY(A83)=7,A83+1,A83+(7-WEEKDAY(A83)))</f>
        <v>45892</v>
      </c>
      <c r="B84" s="28"/>
      <c r="C84" s="28"/>
    </row>
    <row r="85" spans="1:3" x14ac:dyDescent="0.25">
      <c r="A85" s="29">
        <f t="shared" si="2"/>
        <v>45893</v>
      </c>
      <c r="B85" s="28"/>
      <c r="C85" s="28"/>
    </row>
    <row r="86" spans="1:3" x14ac:dyDescent="0.25">
      <c r="A86" s="29">
        <f t="shared" si="2"/>
        <v>45899</v>
      </c>
      <c r="B86" s="28"/>
      <c r="C86" s="28"/>
    </row>
    <row r="87" spans="1:3" x14ac:dyDescent="0.25">
      <c r="A87" s="29">
        <f t="shared" si="2"/>
        <v>45900</v>
      </c>
      <c r="B87" s="28"/>
      <c r="C87" s="28"/>
    </row>
    <row r="88" spans="1:3" x14ac:dyDescent="0.25">
      <c r="A88" s="29">
        <f t="shared" si="2"/>
        <v>45906</v>
      </c>
      <c r="B88" s="28"/>
      <c r="C88" s="28"/>
    </row>
    <row r="89" spans="1:3" x14ac:dyDescent="0.25">
      <c r="A89" s="29">
        <f t="shared" si="2"/>
        <v>45907</v>
      </c>
      <c r="B89" s="28"/>
      <c r="C89" s="28"/>
    </row>
    <row r="90" spans="1:3" x14ac:dyDescent="0.25">
      <c r="A90" s="29">
        <f t="shared" si="2"/>
        <v>45913</v>
      </c>
      <c r="B90" s="28"/>
      <c r="C90" s="28"/>
    </row>
    <row r="91" spans="1:3" x14ac:dyDescent="0.25">
      <c r="A91" s="29">
        <f t="shared" si="2"/>
        <v>45914</v>
      </c>
      <c r="B91" s="28"/>
      <c r="C91" s="28"/>
    </row>
    <row r="92" spans="1:3" x14ac:dyDescent="0.25">
      <c r="A92" s="29">
        <f t="shared" si="2"/>
        <v>45920</v>
      </c>
      <c r="B92" s="28"/>
      <c r="C92" s="28"/>
    </row>
    <row r="93" spans="1:3" x14ac:dyDescent="0.25">
      <c r="A93" s="29">
        <f t="shared" si="2"/>
        <v>45921</v>
      </c>
      <c r="B93" s="28"/>
      <c r="C93" s="28"/>
    </row>
    <row r="94" spans="1:3" x14ac:dyDescent="0.25">
      <c r="A94" s="29">
        <f t="shared" si="2"/>
        <v>45927</v>
      </c>
      <c r="B94" s="28"/>
      <c r="C94" s="28"/>
    </row>
    <row r="95" spans="1:3" x14ac:dyDescent="0.25">
      <c r="A95" s="29">
        <f t="shared" si="2"/>
        <v>45928</v>
      </c>
      <c r="B95" s="28"/>
      <c r="C95" s="28"/>
    </row>
    <row r="96" spans="1:3" x14ac:dyDescent="0.25">
      <c r="A96" s="29">
        <f t="shared" si="2"/>
        <v>45934</v>
      </c>
      <c r="B96" s="28"/>
      <c r="C96" s="28"/>
    </row>
    <row r="97" spans="1:3" x14ac:dyDescent="0.25">
      <c r="A97" s="29">
        <f t="shared" si="2"/>
        <v>45935</v>
      </c>
      <c r="B97" s="28"/>
      <c r="C97" s="28"/>
    </row>
    <row r="98" spans="1:3" x14ac:dyDescent="0.25">
      <c r="A98" s="29">
        <f t="shared" si="2"/>
        <v>45941</v>
      </c>
      <c r="B98" s="28"/>
      <c r="C98" s="28"/>
    </row>
    <row r="99" spans="1:3" x14ac:dyDescent="0.25">
      <c r="A99" s="29">
        <f t="shared" si="2"/>
        <v>45942</v>
      </c>
      <c r="B99" s="28"/>
      <c r="C99" s="28"/>
    </row>
    <row r="100" spans="1:3" x14ac:dyDescent="0.25">
      <c r="A100" s="29">
        <f t="shared" si="2"/>
        <v>45948</v>
      </c>
      <c r="B100" s="28"/>
      <c r="C100" s="28"/>
    </row>
    <row r="101" spans="1:3" x14ac:dyDescent="0.25">
      <c r="A101" s="29">
        <f t="shared" si="2"/>
        <v>45949</v>
      </c>
      <c r="B101" s="28"/>
      <c r="C101" s="28"/>
    </row>
    <row r="102" spans="1:3" x14ac:dyDescent="0.25">
      <c r="A102" s="29">
        <f t="shared" si="2"/>
        <v>45955</v>
      </c>
      <c r="B102" s="28"/>
      <c r="C102" s="28"/>
    </row>
    <row r="103" spans="1:3" x14ac:dyDescent="0.25">
      <c r="A103" s="29">
        <f t="shared" si="2"/>
        <v>45956</v>
      </c>
      <c r="B103" s="28"/>
      <c r="C103" s="28"/>
    </row>
    <row r="104" spans="1:3" x14ac:dyDescent="0.25">
      <c r="A104" s="29">
        <f t="shared" si="2"/>
        <v>45962</v>
      </c>
      <c r="B104" s="28"/>
      <c r="C104" s="28"/>
    </row>
    <row r="105" spans="1:3" x14ac:dyDescent="0.25">
      <c r="A105" s="29">
        <f t="shared" si="2"/>
        <v>45963</v>
      </c>
      <c r="B105" s="28"/>
      <c r="C105" s="28"/>
    </row>
    <row r="106" spans="1:3" x14ac:dyDescent="0.25">
      <c r="A106" s="29">
        <f t="shared" si="2"/>
        <v>45969</v>
      </c>
      <c r="B106" s="28"/>
      <c r="C106" s="28"/>
    </row>
    <row r="107" spans="1:3" x14ac:dyDescent="0.25">
      <c r="A107" s="29">
        <f t="shared" si="2"/>
        <v>45970</v>
      </c>
      <c r="B107" s="28"/>
      <c r="C107" s="28"/>
    </row>
    <row r="108" spans="1:3" x14ac:dyDescent="0.25">
      <c r="A108" s="29">
        <f>IF(WEEKDAY(A107)=7,A107+1,A107+(7-WEEKDAY(A107)))</f>
        <v>45976</v>
      </c>
      <c r="B108" s="28"/>
      <c r="C108" s="28"/>
    </row>
    <row r="109" spans="1:3" x14ac:dyDescent="0.25">
      <c r="A109" s="29">
        <f t="shared" ref="A109:A117" si="3">IF(WEEKDAY(A108)=7,A108+1,A108+(7-WEEKDAY(A108)))</f>
        <v>45977</v>
      </c>
      <c r="B109" s="28"/>
      <c r="C109" s="28"/>
    </row>
    <row r="110" spans="1:3" x14ac:dyDescent="0.25">
      <c r="A110" s="29">
        <f t="shared" si="3"/>
        <v>45983</v>
      </c>
      <c r="B110" s="28"/>
      <c r="C110" s="28"/>
    </row>
    <row r="111" spans="1:3" x14ac:dyDescent="0.25">
      <c r="A111" s="29">
        <f t="shared" si="3"/>
        <v>45984</v>
      </c>
      <c r="B111" s="28"/>
      <c r="C111" s="28"/>
    </row>
    <row r="112" spans="1:3" x14ac:dyDescent="0.25">
      <c r="A112" s="29">
        <f t="shared" si="3"/>
        <v>45990</v>
      </c>
      <c r="B112" s="28"/>
      <c r="C112" s="28"/>
    </row>
    <row r="113" spans="1:3" x14ac:dyDescent="0.25">
      <c r="A113" s="29">
        <f t="shared" si="3"/>
        <v>45991</v>
      </c>
      <c r="B113" s="28"/>
      <c r="C113" s="28"/>
    </row>
    <row r="114" spans="1:3" x14ac:dyDescent="0.25">
      <c r="A114" s="29">
        <f t="shared" si="3"/>
        <v>45997</v>
      </c>
      <c r="B114" s="28"/>
      <c r="C114" s="28"/>
    </row>
    <row r="115" spans="1:3" x14ac:dyDescent="0.25">
      <c r="A115" s="29">
        <f t="shared" si="3"/>
        <v>45998</v>
      </c>
      <c r="B115" s="28"/>
      <c r="C115" s="28"/>
    </row>
    <row r="116" spans="1:3" x14ac:dyDescent="0.25">
      <c r="A116" s="29">
        <f t="shared" si="3"/>
        <v>46004</v>
      </c>
      <c r="B116" s="28"/>
      <c r="C116" s="28"/>
    </row>
    <row r="117" spans="1:3" x14ac:dyDescent="0.25">
      <c r="A117" s="29">
        <f t="shared" si="3"/>
        <v>46005</v>
      </c>
      <c r="B117" s="28"/>
      <c r="C117" s="28"/>
    </row>
    <row r="118" spans="1:3" x14ac:dyDescent="0.25">
      <c r="A118" s="29">
        <f>IF(WEEKDAY(A117)=7,A117+1,A117+(7-WEEKDAY(A117)))</f>
        <v>46011</v>
      </c>
      <c r="B118" s="28"/>
      <c r="C118" s="28"/>
    </row>
    <row r="119" spans="1:3" x14ac:dyDescent="0.25">
      <c r="A119" s="29">
        <f t="shared" ref="A119" si="4">IF(WEEKDAY(A118)=7,A118+1,A118+(7-WEEKDAY(A118)))</f>
        <v>46012</v>
      </c>
      <c r="B119" s="28"/>
      <c r="C119" s="28"/>
    </row>
    <row r="120" spans="1:3" x14ac:dyDescent="0.25">
      <c r="A120" s="29">
        <f>IF(WEEKDAY(A119)=7,A119+1,A119+(7-WEEKDAY(A119)))</f>
        <v>46018</v>
      </c>
      <c r="B120" s="28"/>
      <c r="C120" s="28"/>
    </row>
    <row r="121" spans="1:3" x14ac:dyDescent="0.25">
      <c r="A121" s="29">
        <f t="shared" ref="A121" si="5">IF(WEEKDAY(A120)=7,A120+1,A120+(7-WEEKDAY(A120)))</f>
        <v>46019</v>
      </c>
      <c r="B121" s="28"/>
    </row>
    <row r="122" spans="1:3" x14ac:dyDescent="0.25">
      <c r="A122" s="28"/>
    </row>
  </sheetData>
  <mergeCells count="12">
    <mergeCell ref="CP5:CV5"/>
    <mergeCell ref="F5:L5"/>
    <mergeCell ref="N5:T5"/>
    <mergeCell ref="V5:AB5"/>
    <mergeCell ref="AD5:AJ5"/>
    <mergeCell ref="AL5:AR5"/>
    <mergeCell ref="AT5:AZ5"/>
    <mergeCell ref="BB5:BH5"/>
    <mergeCell ref="BJ5:BP5"/>
    <mergeCell ref="BR5:BX5"/>
    <mergeCell ref="BZ5:CF5"/>
    <mergeCell ref="CH5:C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6"/>
  <sheetViews>
    <sheetView workbookViewId="0">
      <selection activeCell="E8" sqref="E8"/>
    </sheetView>
  </sheetViews>
  <sheetFormatPr defaultColWidth="8.85546875" defaultRowHeight="15" x14ac:dyDescent="0.25"/>
  <cols>
    <col min="1" max="1" width="10.7109375" customWidth="1"/>
    <col min="2" max="2" width="13" customWidth="1"/>
  </cols>
  <sheetData>
    <row r="1" spans="1:1" ht="15.75" thickBot="1" x14ac:dyDescent="0.3">
      <c r="A1" s="60" t="s">
        <v>9</v>
      </c>
    </row>
    <row r="2" spans="1:1" x14ac:dyDescent="0.25">
      <c r="A2" s="4" t="s">
        <v>0</v>
      </c>
    </row>
    <row r="3" spans="1:1" x14ac:dyDescent="0.25">
      <c r="A3" s="4" t="s">
        <v>1</v>
      </c>
    </row>
    <row r="4" spans="1:1" x14ac:dyDescent="0.25">
      <c r="A4" s="4" t="s">
        <v>2</v>
      </c>
    </row>
    <row r="5" spans="1:1" x14ac:dyDescent="0.25">
      <c r="A5" s="4" t="s">
        <v>3</v>
      </c>
    </row>
    <row r="6" spans="1:1" ht="15.75" thickBot="1" x14ac:dyDescent="0.3">
      <c r="A6" s="5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2" sqref="C12"/>
    </sheetView>
  </sheetViews>
  <sheetFormatPr defaultColWidth="8.85546875" defaultRowHeight="15" x14ac:dyDescent="0.25"/>
  <cols>
    <col min="1" max="1" width="15.7109375" bestFit="1" customWidth="1"/>
    <col min="3" max="3" width="12.7109375" bestFit="1" customWidth="1"/>
  </cols>
  <sheetData>
    <row r="1" spans="1:3" x14ac:dyDescent="0.25">
      <c r="A1" s="61" t="s">
        <v>36</v>
      </c>
      <c r="C1" s="61" t="s">
        <v>37</v>
      </c>
    </row>
    <row r="2" spans="1:3" x14ac:dyDescent="0.25">
      <c r="A2" t="s">
        <v>50</v>
      </c>
      <c r="C2" t="s">
        <v>38</v>
      </c>
    </row>
    <row r="3" spans="1:3" x14ac:dyDescent="0.25">
      <c r="A3" t="s">
        <v>51</v>
      </c>
      <c r="C3" t="s">
        <v>39</v>
      </c>
    </row>
    <row r="4" spans="1:3" x14ac:dyDescent="0.25">
      <c r="A4" t="s">
        <v>52</v>
      </c>
      <c r="C4" t="s">
        <v>40</v>
      </c>
    </row>
    <row r="5" spans="1:3" x14ac:dyDescent="0.25">
      <c r="A5" t="s">
        <v>53</v>
      </c>
      <c r="C5" t="s">
        <v>41</v>
      </c>
    </row>
    <row r="6" spans="1:3" x14ac:dyDescent="0.25">
      <c r="A6" t="s">
        <v>54</v>
      </c>
      <c r="C6" t="s">
        <v>42</v>
      </c>
    </row>
    <row r="7" spans="1:3" x14ac:dyDescent="0.25">
      <c r="A7" t="s">
        <v>55</v>
      </c>
    </row>
    <row r="8" spans="1:3" x14ac:dyDescent="0.25">
      <c r="A8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topLeftCell="C1" workbookViewId="0">
      <selection activeCell="I7" sqref="I7"/>
    </sheetView>
  </sheetViews>
  <sheetFormatPr defaultRowHeight="15" x14ac:dyDescent="0.25"/>
  <sheetData>
    <row r="9" spans="5:5" ht="31.5" x14ac:dyDescent="0.5">
      <c r="E9" s="36" t="s">
        <v>49</v>
      </c>
    </row>
  </sheetData>
  <hyperlinks>
    <hyperlink ref="E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2025 Leave Planner</vt:lpstr>
      <vt:lpstr>Holidays</vt:lpstr>
      <vt:lpstr>Legend</vt:lpstr>
      <vt:lpstr>Employees</vt:lpstr>
      <vt:lpstr>TheHRDaily</vt:lpstr>
      <vt:lpstr>employees_names</vt:lpstr>
      <vt:lpstr>holidays</vt:lpstr>
      <vt:lpstr>leave_type</vt:lpstr>
      <vt:lpstr>weekend_holidays</vt:lpstr>
      <vt:lpstr>weekends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user</cp:lastModifiedBy>
  <cp:lastPrinted>2019-05-26T23:27:42Z</cp:lastPrinted>
  <dcterms:created xsi:type="dcterms:W3CDTF">2019-05-26T22:52:40Z</dcterms:created>
  <dcterms:modified xsi:type="dcterms:W3CDTF">2024-12-20T10:55:09Z</dcterms:modified>
</cp:coreProperties>
</file>